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qdl23\Downloads\"/>
    </mc:Choice>
  </mc:AlternateContent>
  <bookViews>
    <workbookView xWindow="0" yWindow="0" windowWidth="28800" windowHeight="12060" activeTab="1"/>
  </bookViews>
  <sheets>
    <sheet name="2022년-중증장애인, 표준사업장" sheetId="4" r:id="rId1"/>
    <sheet name="2022년-장애인기업" sheetId="5" r:id="rId2"/>
  </sheets>
  <externalReferences>
    <externalReference r:id="rId3"/>
    <externalReference r:id="rId4"/>
  </externalReferences>
  <definedNames>
    <definedName name="_xlnm.Print_Area" localSheetId="1">'2022년-장애인기업'!$A$1:$F$29</definedName>
    <definedName name="_xlnm.Print_Area" localSheetId="0">'2022년-중증장애인, 표준사업장'!$A$1:$J$28</definedName>
    <definedName name="S">#REF!,#REF!,#REF!,#REF!,#REF!,#REF!</definedName>
    <definedName name="당초예산" localSheetId="1">#REF!,#REF!,#REF!,#REF!,#REF!,#REF!</definedName>
    <definedName name="당초예산" localSheetId="0">#REF!,#REF!,#REF!,#REF!,#REF!,#REF!</definedName>
    <definedName name="당초예산">#REF!,#REF!,#REF!,#REF!,#REF!,#REF!</definedName>
    <definedName name="예산" localSheetId="1">#REF!,#REF!,#REF!,#REF!,#REF!,#REF!</definedName>
    <definedName name="예산">#REF!,#REF!,#REF!,#REF!,#REF!,#REF!</definedName>
    <definedName name="요구액" localSheetId="1">#REF!,#REF!,#REF!,#REF!,#REF!,#REF!</definedName>
    <definedName name="요구액" localSheetId="0">#REF!,#REF!,#REF!,#REF!,#REF!,#REF!</definedName>
    <definedName name="요구액">#REF!,#REF!,#REF!,#REF!,#REF!,#REF!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5" l="1"/>
  <c r="D26" i="5"/>
  <c r="D25" i="5"/>
  <c r="D24" i="5"/>
  <c r="D23" i="5"/>
  <c r="D22" i="5"/>
  <c r="D21" i="5"/>
  <c r="D19" i="5"/>
  <c r="D18" i="5"/>
  <c r="D17" i="5"/>
  <c r="D16" i="5"/>
  <c r="D15" i="5"/>
  <c r="D14" i="5"/>
  <c r="D13" i="5"/>
  <c r="D11" i="5"/>
  <c r="D10" i="5"/>
  <c r="D9" i="5"/>
  <c r="D8" i="5"/>
  <c r="D7" i="5"/>
  <c r="D12" i="5" s="1"/>
  <c r="D6" i="5"/>
  <c r="D5" i="5"/>
  <c r="D28" i="5" l="1"/>
  <c r="D20" i="5"/>
  <c r="D29" i="5" l="1"/>
  <c r="I25" i="4" l="1"/>
  <c r="G25" i="4"/>
  <c r="E25" i="4"/>
  <c r="D25" i="4"/>
  <c r="I24" i="4"/>
  <c r="G24" i="4"/>
  <c r="E24" i="4"/>
  <c r="D24" i="4"/>
  <c r="F24" i="4" s="1"/>
  <c r="I23" i="4"/>
  <c r="G23" i="4"/>
  <c r="E23" i="4"/>
  <c r="D23" i="4"/>
  <c r="I22" i="4"/>
  <c r="G22" i="4"/>
  <c r="E22" i="4"/>
  <c r="D22" i="4"/>
  <c r="I21" i="4"/>
  <c r="G21" i="4"/>
  <c r="E21" i="4"/>
  <c r="D21" i="4"/>
  <c r="I20" i="4"/>
  <c r="G20" i="4"/>
  <c r="E20" i="4"/>
  <c r="D20" i="4"/>
  <c r="I19" i="4"/>
  <c r="G19" i="4"/>
  <c r="E19" i="4"/>
  <c r="D19" i="4"/>
  <c r="I17" i="4"/>
  <c r="G17" i="4"/>
  <c r="E17" i="4"/>
  <c r="D17" i="4"/>
  <c r="I16" i="4"/>
  <c r="G16" i="4"/>
  <c r="E16" i="4"/>
  <c r="D16" i="4"/>
  <c r="I15" i="4"/>
  <c r="G15" i="4"/>
  <c r="E15" i="4"/>
  <c r="D15" i="4"/>
  <c r="I14" i="4"/>
  <c r="G14" i="4"/>
  <c r="E14" i="4"/>
  <c r="D14" i="4"/>
  <c r="I13" i="4"/>
  <c r="G13" i="4"/>
  <c r="E13" i="4"/>
  <c r="D13" i="4"/>
  <c r="F13" i="4" s="1"/>
  <c r="I12" i="4"/>
  <c r="G12" i="4"/>
  <c r="E12" i="4"/>
  <c r="D12" i="4"/>
  <c r="I11" i="4"/>
  <c r="G11" i="4"/>
  <c r="E11" i="4"/>
  <c r="D11" i="4"/>
  <c r="I9" i="4"/>
  <c r="G9" i="4"/>
  <c r="E9" i="4"/>
  <c r="D9" i="4"/>
  <c r="I8" i="4"/>
  <c r="G8" i="4"/>
  <c r="E8" i="4"/>
  <c r="D8" i="4"/>
  <c r="I7" i="4"/>
  <c r="G7" i="4"/>
  <c r="E7" i="4"/>
  <c r="E10" i="4" s="1"/>
  <c r="D7" i="4"/>
  <c r="I6" i="4"/>
  <c r="G6" i="4"/>
  <c r="E6" i="4"/>
  <c r="D6" i="4"/>
  <c r="I5" i="4"/>
  <c r="G5" i="4"/>
  <c r="E5" i="4"/>
  <c r="D5" i="4"/>
  <c r="F6" i="4" l="1"/>
  <c r="F20" i="4"/>
  <c r="G26" i="4"/>
  <c r="I26" i="4"/>
  <c r="G10" i="4"/>
  <c r="F19" i="4"/>
  <c r="H24" i="4"/>
  <c r="I10" i="4"/>
  <c r="E18" i="4"/>
  <c r="F16" i="4"/>
  <c r="J16" i="4" s="1"/>
  <c r="F14" i="4"/>
  <c r="J14" i="4" s="1"/>
  <c r="F25" i="4"/>
  <c r="H25" i="4" s="1"/>
  <c r="F9" i="4"/>
  <c r="H9" i="4" s="1"/>
  <c r="F5" i="4"/>
  <c r="J9" i="4"/>
  <c r="F11" i="4"/>
  <c r="F8" i="4"/>
  <c r="G18" i="4"/>
  <c r="F22" i="4"/>
  <c r="I18" i="4"/>
  <c r="I27" i="4" s="1"/>
  <c r="F12" i="4"/>
  <c r="J12" i="4" s="1"/>
  <c r="E26" i="4"/>
  <c r="F17" i="4"/>
  <c r="J17" i="4"/>
  <c r="F23" i="4"/>
  <c r="F15" i="4"/>
  <c r="F7" i="4"/>
  <c r="J7" i="4" s="1"/>
  <c r="F21" i="4"/>
  <c r="J21" i="4" s="1"/>
  <c r="H13" i="4"/>
  <c r="H19" i="4"/>
  <c r="J13" i="4"/>
  <c r="J24" i="4"/>
  <c r="H20" i="4"/>
  <c r="H6" i="4"/>
  <c r="J6" i="4"/>
  <c r="D18" i="4"/>
  <c r="D26" i="4"/>
  <c r="D10" i="4"/>
  <c r="J20" i="4"/>
  <c r="J25" i="4" l="1"/>
  <c r="H21" i="4"/>
  <c r="H12" i="4"/>
  <c r="H5" i="4"/>
  <c r="H22" i="4"/>
  <c r="H14" i="4"/>
  <c r="H16" i="4"/>
  <c r="H11" i="4"/>
  <c r="J19" i="4"/>
  <c r="F18" i="4"/>
  <c r="H18" i="4" s="1"/>
  <c r="H17" i="4"/>
  <c r="J5" i="4"/>
  <c r="J8" i="4"/>
  <c r="J11" i="4"/>
  <c r="F26" i="4"/>
  <c r="E27" i="4"/>
  <c r="H8" i="4"/>
  <c r="G27" i="4"/>
  <c r="G28" i="4" s="1"/>
  <c r="H26" i="4"/>
  <c r="J26" i="4"/>
  <c r="J15" i="4"/>
  <c r="D27" i="4"/>
  <c r="J22" i="4"/>
  <c r="F10" i="4"/>
  <c r="H23" i="4"/>
  <c r="J23" i="4"/>
  <c r="H7" i="4"/>
  <c r="H15" i="4"/>
  <c r="I29" i="4"/>
  <c r="I28" i="4"/>
  <c r="J18" i="4" l="1"/>
  <c r="G29" i="4"/>
  <c r="H10" i="4"/>
  <c r="J10" i="4"/>
  <c r="F27" i="4"/>
  <c r="H27" i="4" s="1"/>
  <c r="J27" i="4" l="1"/>
</calcChain>
</file>

<file path=xl/sharedStrings.xml><?xml version="1.0" encoding="utf-8"?>
<sst xmlns="http://schemas.openxmlformats.org/spreadsheetml/2006/main" count="82" uniqueCount="67">
  <si>
    <t>○</t>
  </si>
  <si>
    <t>X</t>
  </si>
  <si>
    <t>구 분</t>
    <phoneticPr fontId="3" type="noConversion"/>
  </si>
  <si>
    <t>물품구매액</t>
    <phoneticPr fontId="3" type="noConversion"/>
  </si>
  <si>
    <t>용역구매액</t>
    <phoneticPr fontId="3" type="noConversion"/>
  </si>
  <si>
    <t>총 구매액
(물품·용역)</t>
    <phoneticPr fontId="3" type="noConversion"/>
  </si>
  <si>
    <t>중증장애인 생산품</t>
    <phoneticPr fontId="3" type="noConversion"/>
  </si>
  <si>
    <t>장애인표준사업장</t>
    <phoneticPr fontId="3" type="noConversion"/>
  </si>
  <si>
    <t>물품</t>
    <phoneticPr fontId="3" type="noConversion"/>
  </si>
  <si>
    <t>용역</t>
    <phoneticPr fontId="3" type="noConversion"/>
  </si>
  <si>
    <t>제품 구매금액</t>
    <phoneticPr fontId="3" type="noConversion"/>
  </si>
  <si>
    <t>구매 비율</t>
    <phoneticPr fontId="3" type="noConversion"/>
  </si>
  <si>
    <t>제품 구매금액</t>
    <phoneticPr fontId="3" type="noConversion"/>
  </si>
  <si>
    <t>구매 비율</t>
    <phoneticPr fontId="3" type="noConversion"/>
  </si>
  <si>
    <t>기획감사팀</t>
    <phoneticPr fontId="3" type="noConversion"/>
  </si>
  <si>
    <t>경영지원팀</t>
    <phoneticPr fontId="3" type="noConversion"/>
  </si>
  <si>
    <t>문화
체육팀</t>
    <phoneticPr fontId="3" type="noConversion"/>
  </si>
  <si>
    <t>관악구민체육센터</t>
    <phoneticPr fontId="3" type="noConversion"/>
  </si>
  <si>
    <t>신림체육센터</t>
    <phoneticPr fontId="3" type="noConversion"/>
  </si>
  <si>
    <t>까치산체육센터</t>
    <phoneticPr fontId="3" type="noConversion"/>
  </si>
  <si>
    <t xml:space="preserve"> 문화체육팀 합계</t>
    <phoneticPr fontId="3" type="noConversion"/>
  </si>
  <si>
    <t>생활
체육팀</t>
    <phoneticPr fontId="3" type="noConversion"/>
  </si>
  <si>
    <t>구민운동장</t>
    <phoneticPr fontId="3" type="noConversion"/>
  </si>
  <si>
    <t>제2구민운동장</t>
    <phoneticPr fontId="3" type="noConversion"/>
  </si>
  <si>
    <t>국사봉체육관</t>
    <phoneticPr fontId="3" type="noConversion"/>
  </si>
  <si>
    <t>미성체육관</t>
    <phoneticPr fontId="3" type="noConversion"/>
  </si>
  <si>
    <t>청룡산체육관</t>
    <phoneticPr fontId="3" type="noConversion"/>
  </si>
  <si>
    <t>장군봉체육관</t>
    <phoneticPr fontId="3" type="noConversion"/>
  </si>
  <si>
    <t>선우체육관</t>
    <phoneticPr fontId="3" type="noConversion"/>
  </si>
  <si>
    <t>생활 체육팀 합계</t>
    <phoneticPr fontId="3" type="noConversion"/>
  </si>
  <si>
    <t>주차사업팀</t>
    <phoneticPr fontId="3" type="noConversion"/>
  </si>
  <si>
    <t>환
경
시
설
팀</t>
    <phoneticPr fontId="3" type="noConversion"/>
  </si>
  <si>
    <t>별빛내린천</t>
    <phoneticPr fontId="3" type="noConversion"/>
  </si>
  <si>
    <t>환경에너지관리</t>
    <phoneticPr fontId="3" type="noConversion"/>
  </si>
  <si>
    <t>구청사지하주차장</t>
    <phoneticPr fontId="3" type="noConversion"/>
  </si>
  <si>
    <t>구종합청사</t>
    <phoneticPr fontId="3" type="noConversion"/>
  </si>
  <si>
    <t>보훈회관</t>
    <phoneticPr fontId="3" type="noConversion"/>
  </si>
  <si>
    <t>가족행복센터</t>
    <phoneticPr fontId="3" type="noConversion"/>
  </si>
  <si>
    <t>합계</t>
    <phoneticPr fontId="3" type="noConversion"/>
  </si>
  <si>
    <t>총 계</t>
    <phoneticPr fontId="3" type="noConversion"/>
  </si>
  <si>
    <t>실적 집계 기간(2022.1.1. ~ 2022. 8.31.)</t>
    <phoneticPr fontId="3" type="noConversion"/>
  </si>
  <si>
    <t>물품</t>
    <phoneticPr fontId="3" type="noConversion"/>
  </si>
  <si>
    <t>공사</t>
    <phoneticPr fontId="3" type="noConversion"/>
  </si>
  <si>
    <t>용역</t>
    <phoneticPr fontId="3" type="noConversion"/>
  </si>
  <si>
    <t>문화
체육
팀</t>
    <phoneticPr fontId="3" type="noConversion"/>
  </si>
  <si>
    <t>생활체육팀합계</t>
    <phoneticPr fontId="3" type="noConversion"/>
  </si>
  <si>
    <t>■ 장애인기업제품 구매 실적</t>
    <phoneticPr fontId="3" type="noConversion"/>
  </si>
  <si>
    <t>■ 중증장애인 생산품, 장애인표준사업장 구매 실적</t>
    <phoneticPr fontId="3" type="noConversion"/>
  </si>
  <si>
    <t>구 분</t>
    <phoneticPr fontId="3" type="noConversion"/>
  </si>
  <si>
    <t>총 구매액</t>
    <phoneticPr fontId="3" type="noConversion"/>
  </si>
  <si>
    <t>(물품,공사,용역)</t>
    <phoneticPr fontId="3" type="noConversion"/>
  </si>
  <si>
    <t>기획감사팀</t>
    <phoneticPr fontId="3" type="noConversion"/>
  </si>
  <si>
    <t>관악구민체육센터</t>
    <phoneticPr fontId="3" type="noConversion"/>
  </si>
  <si>
    <t>까치산체육센터</t>
    <phoneticPr fontId="3" type="noConversion"/>
  </si>
  <si>
    <t>조원생활스포츠센터</t>
    <phoneticPr fontId="3" type="noConversion"/>
  </si>
  <si>
    <t>관악청소년센터</t>
    <phoneticPr fontId="3" type="noConversion"/>
  </si>
  <si>
    <t>문화체육팀합계</t>
    <phoneticPr fontId="3" type="noConversion"/>
  </si>
  <si>
    <t>생활
체육
팀</t>
    <phoneticPr fontId="3" type="noConversion"/>
  </si>
  <si>
    <t>구민운동장</t>
    <phoneticPr fontId="3" type="noConversion"/>
  </si>
  <si>
    <t>국사봉체육관</t>
    <phoneticPr fontId="3" type="noConversion"/>
  </si>
  <si>
    <t>미성체육관</t>
    <phoneticPr fontId="3" type="noConversion"/>
  </si>
  <si>
    <t>환
경
시
설
팀</t>
    <phoneticPr fontId="3" type="noConversion"/>
  </si>
  <si>
    <t>구종합청사</t>
    <phoneticPr fontId="3" type="noConversion"/>
  </si>
  <si>
    <t>합계</t>
    <phoneticPr fontId="3" type="noConversion"/>
  </si>
  <si>
    <t>장애인기업 제품</t>
    <phoneticPr fontId="3" type="noConversion"/>
  </si>
  <si>
    <t>제품 구매금액</t>
    <phoneticPr fontId="3" type="noConversion"/>
  </si>
  <si>
    <t>구매비율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</si>
</sst>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.0%"/>
  </numFmts>
  <fonts count="15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2"/>
      <color theme="1"/>
      <name val="08서울한강체 M"/>
      <family val="1"/>
      <charset val="129"/>
    </font>
    <font>
      <sz val="9"/>
      <color indexed="8"/>
      <name val="굴림체"/>
      <family val="3"/>
      <charset val="129"/>
    </font>
    <font>
      <sz val="9"/>
      <color indexed="63"/>
      <name val="굴림체"/>
      <family val="3"/>
      <charset val="129"/>
    </font>
    <font>
      <b/>
      <sz val="11"/>
      <color theme="1"/>
      <name val="08서울한강체 M"/>
      <family val="1"/>
      <charset val="129"/>
    </font>
    <font>
      <sz val="11"/>
      <name val="08서울한강체 M"/>
      <family val="1"/>
      <charset val="129"/>
    </font>
    <font>
      <b/>
      <sz val="9"/>
      <color theme="1"/>
      <name val="08서울한강체 M"/>
      <family val="1"/>
      <charset val="129"/>
    </font>
    <font>
      <sz val="11"/>
      <color theme="1"/>
      <name val="08서울한강체 M"/>
      <family val="1"/>
      <charset val="129"/>
    </font>
    <font>
      <b/>
      <sz val="18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name val="08서울한강체 M"/>
      <family val="1"/>
      <charset val="129"/>
    </font>
    <font>
      <b/>
      <sz val="11"/>
      <name val="08서울한강체 M"/>
      <family val="1"/>
      <charset val="129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/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9" fontId="0" fillId="0" borderId="0" xfId="2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9" fontId="4" fillId="2" borderId="6" xfId="2" applyFont="1" applyFill="1" applyBorder="1" applyAlignment="1">
      <alignment horizontal="center" vertical="center" wrapText="1"/>
    </xf>
    <xf numFmtId="9" fontId="4" fillId="2" borderId="7" xfId="2" applyFont="1" applyFill="1" applyBorder="1" applyAlignment="1">
      <alignment horizontal="center" vertical="center" wrapText="1"/>
    </xf>
    <xf numFmtId="49" fontId="6" fillId="0" borderId="8" xfId="3" applyNumberFormat="1" applyFont="1" applyBorder="1" applyAlignment="1" applyProtection="1">
      <alignment horizontal="center" vertical="center"/>
    </xf>
    <xf numFmtId="0" fontId="7" fillId="3" borderId="9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41" fontId="8" fillId="3" borderId="11" xfId="1" applyFont="1" applyFill="1" applyBorder="1" applyAlignment="1">
      <alignment horizontal="center" vertical="center"/>
    </xf>
    <xf numFmtId="176" fontId="8" fillId="3" borderId="12" xfId="2" applyNumberFormat="1" applyFont="1" applyFill="1" applyBorder="1" applyAlignment="1">
      <alignment horizontal="center" vertical="center"/>
    </xf>
    <xf numFmtId="176" fontId="8" fillId="3" borderId="13" xfId="2" applyNumberFormat="1" applyFont="1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vertical="center"/>
    </xf>
    <xf numFmtId="49" fontId="7" fillId="3" borderId="15" xfId="0" applyNumberFormat="1" applyFont="1" applyFill="1" applyBorder="1" applyAlignment="1">
      <alignment vertical="center"/>
    </xf>
    <xf numFmtId="176" fontId="8" fillId="3" borderId="16" xfId="2" applyNumberFormat="1" applyFont="1" applyFill="1" applyBorder="1" applyAlignment="1">
      <alignment horizontal="center" vertical="center"/>
    </xf>
    <xf numFmtId="176" fontId="8" fillId="3" borderId="17" xfId="2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1" fontId="8" fillId="0" borderId="11" xfId="1" applyFont="1" applyFill="1" applyBorder="1" applyAlignment="1">
      <alignment horizontal="center" vertical="center"/>
    </xf>
    <xf numFmtId="176" fontId="8" fillId="0" borderId="16" xfId="2" applyNumberFormat="1" applyFont="1" applyFill="1" applyBorder="1" applyAlignment="1">
      <alignment horizontal="center" vertical="center"/>
    </xf>
    <xf numFmtId="176" fontId="8" fillId="0" borderId="17" xfId="2" applyNumberFormat="1" applyFont="1" applyFill="1" applyBorder="1" applyAlignment="1">
      <alignment horizontal="center" vertical="center"/>
    </xf>
    <xf numFmtId="41" fontId="8" fillId="3" borderId="24" xfId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41" fontId="8" fillId="0" borderId="24" xfId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41" fontId="10" fillId="4" borderId="6" xfId="1" applyFont="1" applyFill="1" applyBorder="1" applyAlignment="1">
      <alignment horizontal="center" vertical="center"/>
    </xf>
    <xf numFmtId="10" fontId="10" fillId="4" borderId="25" xfId="2" applyNumberFormat="1" applyFont="1" applyFill="1" applyBorder="1" applyAlignment="1">
      <alignment horizontal="center" vertical="center"/>
    </xf>
    <xf numFmtId="41" fontId="10" fillId="4" borderId="6" xfId="2" applyNumberFormat="1" applyFont="1" applyFill="1" applyBorder="1" applyAlignment="1">
      <alignment horizontal="center" vertical="center"/>
    </xf>
    <xf numFmtId="10" fontId="10" fillId="4" borderId="7" xfId="2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0" fontId="8" fillId="0" borderId="0" xfId="2" applyNumberFormat="1" applyFont="1" applyFill="1" applyBorder="1" applyAlignment="1">
      <alignment horizontal="center" vertical="center"/>
    </xf>
    <xf numFmtId="41" fontId="8" fillId="0" borderId="0" xfId="2" applyNumberFormat="1" applyFont="1" applyFill="1" applyBorder="1" applyAlignment="1">
      <alignment horizontal="center" vertical="center"/>
    </xf>
    <xf numFmtId="10" fontId="10" fillId="0" borderId="0" xfId="2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26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3" fillId="5" borderId="29" xfId="0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 wrapText="1"/>
    </xf>
    <xf numFmtId="41" fontId="4" fillId="6" borderId="36" xfId="1" applyFont="1" applyFill="1" applyBorder="1" applyAlignment="1">
      <alignment horizontal="center" vertical="center" wrapText="1"/>
    </xf>
    <xf numFmtId="9" fontId="4" fillId="6" borderId="35" xfId="2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41" fontId="8" fillId="5" borderId="29" xfId="1" applyFont="1" applyFill="1" applyBorder="1" applyAlignment="1">
      <alignment horizontal="center" vertical="center"/>
    </xf>
    <xf numFmtId="41" fontId="8" fillId="6" borderId="38" xfId="1" applyFont="1" applyFill="1" applyBorder="1" applyAlignment="1">
      <alignment horizontal="center" vertical="center"/>
    </xf>
    <xf numFmtId="176" fontId="14" fillId="6" borderId="39" xfId="2" applyNumberFormat="1" applyFont="1" applyFill="1" applyBorder="1" applyAlignment="1">
      <alignment horizontal="center" vertical="center"/>
    </xf>
    <xf numFmtId="41" fontId="8" fillId="5" borderId="41" xfId="1" applyFont="1" applyFill="1" applyBorder="1" applyAlignment="1">
      <alignment horizontal="center" vertical="center"/>
    </xf>
    <xf numFmtId="41" fontId="8" fillId="6" borderId="42" xfId="1" applyFont="1" applyFill="1" applyBorder="1" applyAlignment="1">
      <alignment horizontal="center" vertical="center"/>
    </xf>
    <xf numFmtId="176" fontId="14" fillId="6" borderId="43" xfId="2" applyNumberFormat="1" applyFont="1" applyFill="1" applyBorder="1" applyAlignment="1">
      <alignment horizontal="center" vertical="center"/>
    </xf>
    <xf numFmtId="41" fontId="8" fillId="0" borderId="41" xfId="1" applyFont="1" applyFill="1" applyBorder="1" applyAlignment="1">
      <alignment horizontal="center" vertical="center"/>
    </xf>
    <xf numFmtId="41" fontId="8" fillId="7" borderId="42" xfId="1" applyFont="1" applyFill="1" applyBorder="1" applyAlignment="1">
      <alignment horizontal="center" vertical="center"/>
    </xf>
    <xf numFmtId="176" fontId="14" fillId="7" borderId="43" xfId="2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41" fontId="8" fillId="5" borderId="39" xfId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vertical="center"/>
    </xf>
    <xf numFmtId="0" fontId="9" fillId="5" borderId="44" xfId="0" applyFont="1" applyFill="1" applyBorder="1" applyAlignment="1">
      <alignment vertical="center" wrapText="1"/>
    </xf>
    <xf numFmtId="0" fontId="7" fillId="5" borderId="26" xfId="0" applyFont="1" applyFill="1" applyBorder="1" applyAlignment="1">
      <alignment horizontal="center" vertical="center"/>
    </xf>
    <xf numFmtId="41" fontId="8" fillId="5" borderId="45" xfId="1" applyFont="1" applyFill="1" applyBorder="1" applyAlignment="1">
      <alignment horizontal="center" vertical="center"/>
    </xf>
    <xf numFmtId="41" fontId="8" fillId="6" borderId="47" xfId="1" applyFont="1" applyFill="1" applyBorder="1" applyAlignment="1">
      <alignment horizontal="center" vertical="center"/>
    </xf>
    <xf numFmtId="176" fontId="14" fillId="6" borderId="46" xfId="2" applyNumberFormat="1" applyFont="1" applyFill="1" applyBorder="1" applyAlignment="1">
      <alignment horizontal="center" vertical="center"/>
    </xf>
    <xf numFmtId="41" fontId="8" fillId="8" borderId="50" xfId="1" applyFont="1" applyFill="1" applyBorder="1" applyAlignment="1">
      <alignment horizontal="center" vertical="center"/>
    </xf>
    <xf numFmtId="41" fontId="8" fillId="6" borderId="52" xfId="1" applyFont="1" applyFill="1" applyBorder="1" applyAlignment="1">
      <alignment horizontal="center" vertical="center"/>
    </xf>
    <xf numFmtId="10" fontId="14" fillId="6" borderId="51" xfId="2" applyNumberFormat="1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/>
    </xf>
    <xf numFmtId="0" fontId="7" fillId="8" borderId="49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41" fontId="8" fillId="0" borderId="39" xfId="1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 wrapText="1"/>
    </xf>
  </cellXfs>
  <cellStyles count="4">
    <cellStyle name="백분율" xfId="2" builtinId="5"/>
    <cellStyle name="쉼표 [0]" xfId="1" builtinId="6"/>
    <cellStyle name="표준" xfId="0" builtinId="0"/>
    <cellStyle name="표준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uONE\MyDrive\&#44060;&#51064;&#54632;\&#51068;&#49345;&#50629;&#47924;\&#44277;&#44277;&#44396;&#47588;\2022&#45380;\&#44277;&#44277;&#44396;&#47588;(&#50864;&#49440;&#44396;&#47588;)&#49892;&#51201;&#44288;&#47532;_2022.%208.%2031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uONE\MyDrive\&#44060;&#51064;&#54632;\2.&#51068;&#49345;&#50629;&#47924;\&#44277;&#44277;&#44396;&#47588;\2023&#45380;\&#44277;&#44277;&#44396;&#47588;(&#50864;&#49440;&#44396;&#47588;)&#49892;&#51201;&#44288;&#47532;_2023.%208.%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정량실적 달성률"/>
      <sheetName val="1.중소기업등 우선구매 실적"/>
      <sheetName val="2.중증장애인, 사회적기업등 구매실적"/>
      <sheetName val="3.여성기업 구매실적"/>
      <sheetName val="증빙자료"/>
      <sheetName val="참조(증빙자료)"/>
    </sheetNames>
    <sheetDataSet>
      <sheetData sheetId="0" refreshError="1"/>
      <sheetData sheetId="1"/>
      <sheetData sheetId="2" refreshError="1"/>
      <sheetData sheetId="3" refreshError="1"/>
      <sheetData sheetId="4">
        <row r="3">
          <cell r="G3">
            <v>636423380</v>
          </cell>
          <cell r="O3">
            <v>5135540</v>
          </cell>
          <cell r="Q3">
            <v>21200190</v>
          </cell>
        </row>
        <row r="5">
          <cell r="B5" t="str">
            <v>구분</v>
          </cell>
          <cell r="F5" t="str">
            <v>부서명</v>
          </cell>
          <cell r="G5" t="str">
            <v>구매액</v>
          </cell>
          <cell r="O5" t="str">
            <v>중증장애인</v>
          </cell>
          <cell r="Q5" t="str">
            <v>장애인표준사업장</v>
          </cell>
        </row>
        <row r="6">
          <cell r="B6" t="str">
            <v>물품</v>
          </cell>
          <cell r="F6" t="str">
            <v>주차사업팀</v>
          </cell>
          <cell r="G6">
            <v>230820</v>
          </cell>
          <cell r="O6" t="str">
            <v>X</v>
          </cell>
          <cell r="Q6" t="str">
            <v>X</v>
          </cell>
        </row>
        <row r="7">
          <cell r="B7" t="str">
            <v>물품</v>
          </cell>
          <cell r="F7" t="str">
            <v>주차사업팀</v>
          </cell>
          <cell r="G7">
            <v>1197020</v>
          </cell>
          <cell r="O7" t="str">
            <v>X</v>
          </cell>
          <cell r="Q7" t="str">
            <v>X</v>
          </cell>
        </row>
        <row r="8">
          <cell r="B8" t="str">
            <v>용역</v>
          </cell>
          <cell r="F8" t="str">
            <v>기획감사팀</v>
          </cell>
          <cell r="G8">
            <v>102550</v>
          </cell>
          <cell r="O8" t="str">
            <v>X</v>
          </cell>
          <cell r="Q8" t="str">
            <v>X</v>
          </cell>
        </row>
        <row r="9">
          <cell r="B9" t="str">
            <v>물품</v>
          </cell>
          <cell r="F9" t="str">
            <v>관악구민체육센터</v>
          </cell>
          <cell r="G9">
            <v>330000</v>
          </cell>
          <cell r="O9" t="str">
            <v>X</v>
          </cell>
          <cell r="Q9" t="str">
            <v>X</v>
          </cell>
        </row>
        <row r="10">
          <cell r="B10" t="str">
            <v>물품</v>
          </cell>
          <cell r="F10" t="str">
            <v>관악구민체육센터</v>
          </cell>
          <cell r="G10">
            <v>117260</v>
          </cell>
          <cell r="O10" t="str">
            <v>X</v>
          </cell>
          <cell r="Q10" t="str">
            <v>X</v>
          </cell>
        </row>
        <row r="11">
          <cell r="B11" t="str">
            <v>물품</v>
          </cell>
          <cell r="F11" t="str">
            <v>관악구민체육센터</v>
          </cell>
          <cell r="G11">
            <v>145410</v>
          </cell>
          <cell r="O11" t="str">
            <v>X</v>
          </cell>
          <cell r="Q11" t="str">
            <v>X</v>
          </cell>
        </row>
        <row r="12">
          <cell r="B12" t="str">
            <v>물품</v>
          </cell>
          <cell r="F12" t="str">
            <v>신림체육센터</v>
          </cell>
          <cell r="G12">
            <v>55000</v>
          </cell>
          <cell r="O12" t="str">
            <v>X</v>
          </cell>
          <cell r="Q12" t="str">
            <v>X</v>
          </cell>
        </row>
        <row r="13">
          <cell r="B13" t="str">
            <v>물품</v>
          </cell>
          <cell r="F13" t="str">
            <v>장군봉체육관</v>
          </cell>
          <cell r="G13">
            <v>263280</v>
          </cell>
          <cell r="O13" t="str">
            <v>X</v>
          </cell>
          <cell r="Q13" t="str">
            <v>X</v>
          </cell>
        </row>
        <row r="14">
          <cell r="B14" t="str">
            <v>물품</v>
          </cell>
          <cell r="F14" t="str">
            <v>주차사업팀</v>
          </cell>
          <cell r="G14">
            <v>330000</v>
          </cell>
          <cell r="O14" t="str">
            <v>X</v>
          </cell>
          <cell r="Q14" t="str">
            <v>X</v>
          </cell>
        </row>
        <row r="15">
          <cell r="B15" t="str">
            <v>물품</v>
          </cell>
          <cell r="F15" t="str">
            <v>기획감사팀</v>
          </cell>
          <cell r="G15">
            <v>1900000</v>
          </cell>
          <cell r="O15" t="str">
            <v>X</v>
          </cell>
          <cell r="Q15" t="str">
            <v>○</v>
          </cell>
        </row>
        <row r="16">
          <cell r="B16" t="str">
            <v>물품</v>
          </cell>
          <cell r="F16" t="str">
            <v>신림체육센터</v>
          </cell>
          <cell r="G16">
            <v>74000</v>
          </cell>
          <cell r="O16" t="str">
            <v>X</v>
          </cell>
          <cell r="Q16" t="str">
            <v>X</v>
          </cell>
        </row>
        <row r="17">
          <cell r="B17" t="str">
            <v>물품</v>
          </cell>
          <cell r="F17" t="str">
            <v>관악구민체육센터</v>
          </cell>
          <cell r="G17">
            <v>1905750</v>
          </cell>
          <cell r="O17" t="str">
            <v>X</v>
          </cell>
          <cell r="Q17" t="str">
            <v>X</v>
          </cell>
        </row>
        <row r="18">
          <cell r="B18" t="str">
            <v>공사</v>
          </cell>
          <cell r="F18" t="str">
            <v>청룡산체육관</v>
          </cell>
          <cell r="G18">
            <v>275000</v>
          </cell>
          <cell r="O18" t="str">
            <v>X</v>
          </cell>
          <cell r="Q18" t="str">
            <v>X</v>
          </cell>
        </row>
        <row r="19">
          <cell r="B19" t="str">
            <v>공사</v>
          </cell>
          <cell r="F19" t="str">
            <v>청룡산체육관</v>
          </cell>
          <cell r="G19">
            <v>1980000</v>
          </cell>
          <cell r="O19" t="str">
            <v>X</v>
          </cell>
          <cell r="Q19" t="str">
            <v>X</v>
          </cell>
        </row>
        <row r="20">
          <cell r="B20" t="str">
            <v>물품</v>
          </cell>
          <cell r="F20" t="str">
            <v>기획감사팀</v>
          </cell>
          <cell r="G20">
            <v>20000</v>
          </cell>
          <cell r="O20" t="str">
            <v>X</v>
          </cell>
          <cell r="Q20" t="str">
            <v>X</v>
          </cell>
        </row>
        <row r="21">
          <cell r="B21" t="str">
            <v>물품</v>
          </cell>
          <cell r="F21" t="str">
            <v>기획감사팀</v>
          </cell>
          <cell r="G21">
            <v>333530</v>
          </cell>
          <cell r="O21" t="str">
            <v>X</v>
          </cell>
          <cell r="Q21" t="str">
            <v>X</v>
          </cell>
        </row>
        <row r="22">
          <cell r="B22" t="str">
            <v>물품</v>
          </cell>
          <cell r="F22" t="str">
            <v>기획감사팀</v>
          </cell>
          <cell r="G22">
            <v>291500</v>
          </cell>
          <cell r="O22" t="str">
            <v>X</v>
          </cell>
          <cell r="Q22" t="str">
            <v>X</v>
          </cell>
        </row>
        <row r="23">
          <cell r="B23" t="str">
            <v>물품</v>
          </cell>
          <cell r="F23" t="str">
            <v>기획감사팀</v>
          </cell>
          <cell r="G23">
            <v>617650</v>
          </cell>
          <cell r="O23" t="str">
            <v>X</v>
          </cell>
          <cell r="Q23" t="str">
            <v>X</v>
          </cell>
        </row>
        <row r="24">
          <cell r="B24" t="str">
            <v>물품</v>
          </cell>
          <cell r="F24" t="str">
            <v>관악구민체육센터</v>
          </cell>
          <cell r="G24">
            <v>55000</v>
          </cell>
          <cell r="O24" t="str">
            <v>X</v>
          </cell>
          <cell r="Q24" t="str">
            <v>X</v>
          </cell>
        </row>
        <row r="25">
          <cell r="B25" t="str">
            <v>물품</v>
          </cell>
          <cell r="F25" t="str">
            <v>주차사업팀</v>
          </cell>
          <cell r="G25">
            <v>550000</v>
          </cell>
          <cell r="O25" t="str">
            <v>X</v>
          </cell>
          <cell r="Q25" t="str">
            <v>X</v>
          </cell>
        </row>
        <row r="26">
          <cell r="B26" t="str">
            <v>공사</v>
          </cell>
          <cell r="F26" t="str">
            <v>관악구민체육센터</v>
          </cell>
          <cell r="G26">
            <v>1997600</v>
          </cell>
          <cell r="O26" t="str">
            <v>X</v>
          </cell>
          <cell r="Q26" t="str">
            <v>X</v>
          </cell>
        </row>
        <row r="27">
          <cell r="B27" t="str">
            <v>물품</v>
          </cell>
          <cell r="F27" t="str">
            <v>관악구민체육센터</v>
          </cell>
          <cell r="G27">
            <v>184800</v>
          </cell>
          <cell r="O27" t="str">
            <v>X</v>
          </cell>
          <cell r="Q27" t="str">
            <v>X</v>
          </cell>
        </row>
        <row r="28">
          <cell r="B28" t="str">
            <v>공사</v>
          </cell>
          <cell r="F28" t="str">
            <v>주차사업팀</v>
          </cell>
          <cell r="G28">
            <v>1012000</v>
          </cell>
          <cell r="O28" t="str">
            <v>X</v>
          </cell>
          <cell r="Q28" t="str">
            <v>X</v>
          </cell>
        </row>
        <row r="29">
          <cell r="B29" t="str">
            <v>용역</v>
          </cell>
          <cell r="F29" t="str">
            <v>관악구민체육센터</v>
          </cell>
          <cell r="G29">
            <v>151800</v>
          </cell>
          <cell r="O29" t="str">
            <v>X</v>
          </cell>
          <cell r="Q29" t="str">
            <v>X</v>
          </cell>
        </row>
        <row r="30">
          <cell r="B30" t="str">
            <v>용역</v>
          </cell>
          <cell r="F30" t="str">
            <v>구민운동장</v>
          </cell>
          <cell r="G30">
            <v>1254000</v>
          </cell>
          <cell r="O30" t="str">
            <v>X</v>
          </cell>
          <cell r="Q30" t="str">
            <v>X</v>
          </cell>
        </row>
        <row r="31">
          <cell r="B31" t="str">
            <v>용역</v>
          </cell>
          <cell r="F31" t="str">
            <v>제2구민운동장</v>
          </cell>
          <cell r="G31">
            <v>957000</v>
          </cell>
          <cell r="O31" t="str">
            <v>X</v>
          </cell>
          <cell r="Q31" t="str">
            <v>X</v>
          </cell>
        </row>
        <row r="32">
          <cell r="B32" t="str">
            <v>용역</v>
          </cell>
          <cell r="F32" t="str">
            <v>구종합청사</v>
          </cell>
          <cell r="G32">
            <v>1379400</v>
          </cell>
          <cell r="O32" t="str">
            <v>X</v>
          </cell>
          <cell r="Q32" t="str">
            <v>X</v>
          </cell>
        </row>
        <row r="33">
          <cell r="B33" t="str">
            <v>물품</v>
          </cell>
          <cell r="F33" t="str">
            <v>주차사업팀</v>
          </cell>
          <cell r="G33">
            <v>742500</v>
          </cell>
          <cell r="O33" t="str">
            <v>X</v>
          </cell>
          <cell r="Q33" t="str">
            <v>X</v>
          </cell>
        </row>
        <row r="34">
          <cell r="B34" t="str">
            <v>물품</v>
          </cell>
          <cell r="F34" t="str">
            <v>주차사업팀</v>
          </cell>
          <cell r="G34">
            <v>1760000</v>
          </cell>
          <cell r="O34" t="str">
            <v>X</v>
          </cell>
          <cell r="Q34" t="str">
            <v>X</v>
          </cell>
        </row>
        <row r="35">
          <cell r="B35" t="str">
            <v>공사</v>
          </cell>
          <cell r="F35" t="str">
            <v>주차사업팀</v>
          </cell>
          <cell r="G35">
            <v>682000</v>
          </cell>
          <cell r="O35" t="str">
            <v>X</v>
          </cell>
          <cell r="Q35" t="str">
            <v>X</v>
          </cell>
        </row>
        <row r="36">
          <cell r="B36" t="str">
            <v>공사</v>
          </cell>
          <cell r="F36" t="str">
            <v>구종합청사</v>
          </cell>
          <cell r="G36">
            <v>770000</v>
          </cell>
          <cell r="O36" t="str">
            <v>X</v>
          </cell>
          <cell r="Q36" t="str">
            <v>X</v>
          </cell>
        </row>
        <row r="37">
          <cell r="B37" t="str">
            <v>물품</v>
          </cell>
          <cell r="F37" t="str">
            <v>신림체육센터</v>
          </cell>
          <cell r="G37">
            <v>82500</v>
          </cell>
          <cell r="O37" t="str">
            <v>X</v>
          </cell>
          <cell r="Q37" t="str">
            <v>X</v>
          </cell>
        </row>
        <row r="38">
          <cell r="B38" t="str">
            <v>물품</v>
          </cell>
          <cell r="F38" t="str">
            <v>까치산체육센터</v>
          </cell>
          <cell r="G38">
            <v>144000</v>
          </cell>
          <cell r="O38" t="str">
            <v>X</v>
          </cell>
          <cell r="Q38" t="str">
            <v>X</v>
          </cell>
        </row>
        <row r="39">
          <cell r="B39" t="str">
            <v>물품</v>
          </cell>
          <cell r="F39" t="str">
            <v>주차사업팀</v>
          </cell>
          <cell r="G39">
            <v>110000</v>
          </cell>
          <cell r="O39" t="str">
            <v>X</v>
          </cell>
          <cell r="Q39" t="str">
            <v>X</v>
          </cell>
        </row>
        <row r="40">
          <cell r="B40" t="str">
            <v>물품</v>
          </cell>
          <cell r="F40" t="str">
            <v>별빛내린천</v>
          </cell>
          <cell r="G40">
            <v>88000</v>
          </cell>
          <cell r="O40" t="str">
            <v>○</v>
          </cell>
          <cell r="Q40" t="str">
            <v>X</v>
          </cell>
        </row>
        <row r="41">
          <cell r="B41" t="str">
            <v>용역</v>
          </cell>
          <cell r="F41" t="str">
            <v>기획감사팀</v>
          </cell>
          <cell r="G41">
            <v>3100000</v>
          </cell>
          <cell r="O41" t="str">
            <v>X</v>
          </cell>
          <cell r="Q41" t="str">
            <v>X</v>
          </cell>
        </row>
        <row r="42">
          <cell r="B42" t="str">
            <v>물품</v>
          </cell>
          <cell r="F42" t="str">
            <v>관악구민체육센터</v>
          </cell>
          <cell r="G42">
            <v>165000</v>
          </cell>
          <cell r="O42" t="str">
            <v>X</v>
          </cell>
          <cell r="Q42" t="str">
            <v>X</v>
          </cell>
        </row>
        <row r="43">
          <cell r="B43" t="str">
            <v>물품</v>
          </cell>
          <cell r="F43" t="str">
            <v>제2구민운동장</v>
          </cell>
          <cell r="G43">
            <v>165000</v>
          </cell>
          <cell r="O43" t="str">
            <v>X</v>
          </cell>
          <cell r="Q43" t="str">
            <v>X</v>
          </cell>
        </row>
        <row r="44">
          <cell r="B44" t="str">
            <v>물품</v>
          </cell>
          <cell r="F44" t="str">
            <v>주차사업팀</v>
          </cell>
          <cell r="G44">
            <v>11770</v>
          </cell>
          <cell r="O44" t="str">
            <v>X</v>
          </cell>
          <cell r="Q44" t="str">
            <v>X</v>
          </cell>
        </row>
        <row r="45">
          <cell r="B45" t="str">
            <v>용역</v>
          </cell>
          <cell r="F45" t="str">
            <v>관악구민체육센터</v>
          </cell>
          <cell r="G45">
            <v>1824000</v>
          </cell>
          <cell r="O45" t="str">
            <v>X</v>
          </cell>
          <cell r="Q45" t="str">
            <v>X</v>
          </cell>
        </row>
        <row r="46">
          <cell r="B46" t="str">
            <v>용역</v>
          </cell>
          <cell r="F46" t="str">
            <v>신림체육센터</v>
          </cell>
          <cell r="G46">
            <v>1140000</v>
          </cell>
          <cell r="O46" t="str">
            <v>X</v>
          </cell>
          <cell r="Q46" t="str">
            <v>X</v>
          </cell>
        </row>
        <row r="47">
          <cell r="B47" t="str">
            <v>용역</v>
          </cell>
          <cell r="F47" t="str">
            <v>국사봉체육관</v>
          </cell>
          <cell r="G47">
            <v>1026000</v>
          </cell>
          <cell r="O47" t="str">
            <v>X</v>
          </cell>
          <cell r="Q47" t="str">
            <v>X</v>
          </cell>
        </row>
        <row r="48">
          <cell r="B48" t="str">
            <v>용역</v>
          </cell>
          <cell r="F48" t="str">
            <v>미성체육관</v>
          </cell>
          <cell r="G48">
            <v>1140000</v>
          </cell>
          <cell r="O48" t="str">
            <v>X</v>
          </cell>
          <cell r="Q48" t="str">
            <v>X</v>
          </cell>
        </row>
        <row r="49">
          <cell r="B49" t="str">
            <v>용역</v>
          </cell>
          <cell r="F49" t="str">
            <v>청룡산체육관</v>
          </cell>
          <cell r="G49">
            <v>1140000</v>
          </cell>
          <cell r="O49" t="str">
            <v>X</v>
          </cell>
          <cell r="Q49" t="str">
            <v>X</v>
          </cell>
        </row>
        <row r="50">
          <cell r="B50" t="str">
            <v>용역</v>
          </cell>
          <cell r="F50" t="str">
            <v>장군봉체육관</v>
          </cell>
          <cell r="G50">
            <v>1140000</v>
          </cell>
          <cell r="O50" t="str">
            <v>X</v>
          </cell>
          <cell r="Q50" t="str">
            <v>X</v>
          </cell>
        </row>
        <row r="51">
          <cell r="B51" t="str">
            <v>용역</v>
          </cell>
          <cell r="F51" t="str">
            <v>까치산체육센터</v>
          </cell>
          <cell r="G51">
            <v>1140000</v>
          </cell>
          <cell r="O51" t="str">
            <v>X</v>
          </cell>
          <cell r="Q51" t="str">
            <v>X</v>
          </cell>
        </row>
        <row r="52">
          <cell r="B52" t="str">
            <v>용역</v>
          </cell>
          <cell r="F52" t="str">
            <v>선우체육관</v>
          </cell>
          <cell r="G52">
            <v>1140000</v>
          </cell>
          <cell r="O52" t="str">
            <v>X</v>
          </cell>
          <cell r="Q52" t="str">
            <v>X</v>
          </cell>
        </row>
        <row r="53">
          <cell r="B53" t="str">
            <v>용역</v>
          </cell>
          <cell r="F53" t="str">
            <v>환경에너지관리</v>
          </cell>
          <cell r="G53">
            <v>2736000</v>
          </cell>
          <cell r="O53" t="str">
            <v>X</v>
          </cell>
          <cell r="Q53" t="str">
            <v>X</v>
          </cell>
        </row>
        <row r="54">
          <cell r="B54" t="str">
            <v>용역</v>
          </cell>
          <cell r="F54" t="str">
            <v>기획감사팀</v>
          </cell>
          <cell r="G54">
            <v>1180000</v>
          </cell>
          <cell r="O54" t="str">
            <v>X</v>
          </cell>
          <cell r="Q54" t="str">
            <v>X</v>
          </cell>
        </row>
        <row r="55">
          <cell r="B55" t="str">
            <v>공사</v>
          </cell>
          <cell r="F55" t="str">
            <v>주차사업팀</v>
          </cell>
          <cell r="G55">
            <v>440000</v>
          </cell>
          <cell r="O55" t="str">
            <v>X</v>
          </cell>
          <cell r="Q55" t="str">
            <v>X</v>
          </cell>
        </row>
        <row r="56">
          <cell r="B56" t="str">
            <v>용역</v>
          </cell>
          <cell r="F56" t="str">
            <v>관악구민체육센터</v>
          </cell>
          <cell r="G56">
            <v>445500</v>
          </cell>
          <cell r="O56" t="str">
            <v>X</v>
          </cell>
          <cell r="Q56" t="str">
            <v>X</v>
          </cell>
        </row>
        <row r="57">
          <cell r="B57" t="str">
            <v>용역</v>
          </cell>
          <cell r="F57" t="str">
            <v>구종합청사</v>
          </cell>
          <cell r="G57">
            <v>3960000</v>
          </cell>
          <cell r="O57" t="str">
            <v>X</v>
          </cell>
          <cell r="Q57" t="str">
            <v>X</v>
          </cell>
        </row>
        <row r="58">
          <cell r="B58" t="str">
            <v>물품</v>
          </cell>
          <cell r="F58" t="str">
            <v>관악구민체육센터</v>
          </cell>
          <cell r="G58">
            <v>165000</v>
          </cell>
          <cell r="O58" t="str">
            <v>X</v>
          </cell>
          <cell r="Q58" t="str">
            <v>X</v>
          </cell>
        </row>
        <row r="59">
          <cell r="B59" t="str">
            <v>물품</v>
          </cell>
          <cell r="F59" t="str">
            <v>관악구민체육센터</v>
          </cell>
          <cell r="G59">
            <v>147730</v>
          </cell>
          <cell r="O59" t="str">
            <v>X</v>
          </cell>
          <cell r="Q59" t="str">
            <v>X</v>
          </cell>
        </row>
        <row r="60">
          <cell r="B60" t="str">
            <v>물품</v>
          </cell>
          <cell r="F60" t="str">
            <v>관악구민체육센터</v>
          </cell>
          <cell r="G60">
            <v>261360</v>
          </cell>
          <cell r="O60" t="str">
            <v>X</v>
          </cell>
          <cell r="Q60" t="str">
            <v>X</v>
          </cell>
        </row>
        <row r="61">
          <cell r="B61" t="str">
            <v>공사</v>
          </cell>
          <cell r="F61" t="str">
            <v>청룡산체육관</v>
          </cell>
          <cell r="G61">
            <v>1981100</v>
          </cell>
          <cell r="O61" t="str">
            <v>X</v>
          </cell>
          <cell r="Q61" t="str">
            <v>X</v>
          </cell>
        </row>
        <row r="62">
          <cell r="B62" t="str">
            <v>공사</v>
          </cell>
          <cell r="F62" t="str">
            <v>환경에너지관리</v>
          </cell>
          <cell r="G62">
            <v>693000</v>
          </cell>
          <cell r="O62" t="str">
            <v>X</v>
          </cell>
          <cell r="Q62" t="str">
            <v>X</v>
          </cell>
        </row>
        <row r="63">
          <cell r="B63" t="str">
            <v>물품</v>
          </cell>
          <cell r="F63" t="str">
            <v>경영지원팀</v>
          </cell>
          <cell r="G63">
            <v>495000</v>
          </cell>
          <cell r="O63" t="str">
            <v>X</v>
          </cell>
          <cell r="Q63" t="str">
            <v>X</v>
          </cell>
        </row>
        <row r="64">
          <cell r="B64" t="str">
            <v>물품</v>
          </cell>
          <cell r="F64" t="str">
            <v>신림체육센터</v>
          </cell>
          <cell r="G64">
            <v>55000</v>
          </cell>
          <cell r="O64" t="str">
            <v>X</v>
          </cell>
          <cell r="Q64" t="str">
            <v>X</v>
          </cell>
        </row>
        <row r="65">
          <cell r="B65" t="str">
            <v>물품</v>
          </cell>
          <cell r="F65" t="str">
            <v>국사봉체육관</v>
          </cell>
          <cell r="G65">
            <v>994400</v>
          </cell>
          <cell r="O65" t="str">
            <v>X</v>
          </cell>
          <cell r="Q65" t="str">
            <v>X</v>
          </cell>
        </row>
        <row r="66">
          <cell r="B66" t="str">
            <v>물품</v>
          </cell>
          <cell r="F66" t="str">
            <v>청룡산체육관</v>
          </cell>
          <cell r="G66">
            <v>850300</v>
          </cell>
          <cell r="O66" t="str">
            <v>X</v>
          </cell>
          <cell r="Q66" t="str">
            <v>X</v>
          </cell>
        </row>
        <row r="67">
          <cell r="B67" t="str">
            <v>용역</v>
          </cell>
          <cell r="F67" t="str">
            <v>경영지원팀</v>
          </cell>
          <cell r="G67">
            <v>1650000</v>
          </cell>
          <cell r="O67" t="str">
            <v>X</v>
          </cell>
          <cell r="Q67" t="str">
            <v>X</v>
          </cell>
        </row>
        <row r="68">
          <cell r="B68" t="str">
            <v>용역</v>
          </cell>
          <cell r="F68" t="str">
            <v>주차사업팀</v>
          </cell>
          <cell r="G68">
            <v>129800</v>
          </cell>
          <cell r="O68" t="str">
            <v>X</v>
          </cell>
          <cell r="Q68" t="str">
            <v>X</v>
          </cell>
        </row>
        <row r="69">
          <cell r="B69" t="str">
            <v>용역</v>
          </cell>
          <cell r="F69" t="str">
            <v>주차사업팀</v>
          </cell>
          <cell r="G69">
            <v>356300</v>
          </cell>
          <cell r="O69" t="str">
            <v>X</v>
          </cell>
          <cell r="Q69" t="str">
            <v>X</v>
          </cell>
        </row>
        <row r="70">
          <cell r="B70" t="str">
            <v>물품</v>
          </cell>
          <cell r="F70" t="str">
            <v>기획감사팀</v>
          </cell>
          <cell r="G70">
            <v>3128050</v>
          </cell>
          <cell r="O70" t="str">
            <v>X</v>
          </cell>
          <cell r="Q70" t="str">
            <v>○</v>
          </cell>
        </row>
        <row r="71">
          <cell r="B71" t="str">
            <v>물품</v>
          </cell>
          <cell r="F71" t="str">
            <v>기획감사팀</v>
          </cell>
          <cell r="G71">
            <v>211020</v>
          </cell>
          <cell r="O71" t="str">
            <v>X</v>
          </cell>
          <cell r="Q71" t="str">
            <v>○</v>
          </cell>
        </row>
        <row r="72">
          <cell r="B72" t="str">
            <v>물품</v>
          </cell>
          <cell r="F72" t="str">
            <v>신림체육센터</v>
          </cell>
          <cell r="G72">
            <v>2013030</v>
          </cell>
          <cell r="O72" t="str">
            <v>X</v>
          </cell>
          <cell r="Q72" t="str">
            <v>○</v>
          </cell>
        </row>
        <row r="73">
          <cell r="B73" t="str">
            <v>물품</v>
          </cell>
          <cell r="F73" t="str">
            <v>신림체육센터</v>
          </cell>
          <cell r="G73">
            <v>422040</v>
          </cell>
          <cell r="O73" t="str">
            <v>X</v>
          </cell>
          <cell r="Q73" t="str">
            <v>○</v>
          </cell>
        </row>
        <row r="74">
          <cell r="B74" t="str">
            <v>물품</v>
          </cell>
          <cell r="F74" t="str">
            <v>주차사업팀</v>
          </cell>
          <cell r="G74">
            <v>4167990</v>
          </cell>
          <cell r="O74" t="str">
            <v>X</v>
          </cell>
          <cell r="Q74" t="str">
            <v>○</v>
          </cell>
        </row>
        <row r="75">
          <cell r="B75" t="str">
            <v>물품</v>
          </cell>
          <cell r="F75" t="str">
            <v>주차사업팀</v>
          </cell>
          <cell r="G75">
            <v>844080</v>
          </cell>
          <cell r="O75" t="str">
            <v>X</v>
          </cell>
          <cell r="Q75" t="str">
            <v>○</v>
          </cell>
        </row>
        <row r="76">
          <cell r="B76" t="str">
            <v>물품</v>
          </cell>
          <cell r="F76" t="str">
            <v>환경에너지관리</v>
          </cell>
          <cell r="G76">
            <v>1045000</v>
          </cell>
          <cell r="O76" t="str">
            <v>X</v>
          </cell>
          <cell r="Q76" t="str">
            <v>○</v>
          </cell>
        </row>
        <row r="77">
          <cell r="B77" t="str">
            <v>물품</v>
          </cell>
          <cell r="F77" t="str">
            <v>경영지원팀</v>
          </cell>
          <cell r="G77">
            <v>2115630</v>
          </cell>
          <cell r="O77" t="str">
            <v>X</v>
          </cell>
          <cell r="Q77" t="str">
            <v>X</v>
          </cell>
        </row>
        <row r="78">
          <cell r="B78" t="str">
            <v>물품</v>
          </cell>
          <cell r="F78" t="str">
            <v>환경에너지관리</v>
          </cell>
          <cell r="G78">
            <v>414260</v>
          </cell>
          <cell r="O78" t="str">
            <v>X</v>
          </cell>
          <cell r="Q78" t="str">
            <v>X</v>
          </cell>
        </row>
        <row r="79">
          <cell r="B79" t="str">
            <v>물품</v>
          </cell>
          <cell r="F79" t="str">
            <v>경영지원팀</v>
          </cell>
          <cell r="G79">
            <v>371790</v>
          </cell>
          <cell r="O79" t="str">
            <v>X</v>
          </cell>
          <cell r="Q79" t="str">
            <v>X</v>
          </cell>
        </row>
        <row r="80">
          <cell r="B80" t="str">
            <v>물품</v>
          </cell>
          <cell r="F80" t="str">
            <v>경영지원팀</v>
          </cell>
          <cell r="G80">
            <v>1286220</v>
          </cell>
          <cell r="O80" t="str">
            <v>X</v>
          </cell>
          <cell r="Q80" t="str">
            <v>X</v>
          </cell>
        </row>
        <row r="81">
          <cell r="B81" t="str">
            <v>물품</v>
          </cell>
          <cell r="F81" t="str">
            <v>신림체육센터</v>
          </cell>
          <cell r="G81">
            <v>931700</v>
          </cell>
          <cell r="O81" t="str">
            <v>X</v>
          </cell>
          <cell r="Q81" t="str">
            <v>X</v>
          </cell>
        </row>
        <row r="82">
          <cell r="B82" t="str">
            <v>물품</v>
          </cell>
          <cell r="F82" t="str">
            <v>관악구민체육센터</v>
          </cell>
          <cell r="G82">
            <v>198000</v>
          </cell>
          <cell r="O82" t="str">
            <v>X</v>
          </cell>
          <cell r="Q82" t="str">
            <v>X</v>
          </cell>
        </row>
        <row r="83">
          <cell r="B83" t="str">
            <v>물품</v>
          </cell>
          <cell r="F83" t="str">
            <v>관악구민체육센터</v>
          </cell>
          <cell r="G83">
            <v>992750</v>
          </cell>
          <cell r="O83" t="str">
            <v>X</v>
          </cell>
          <cell r="Q83" t="str">
            <v>X</v>
          </cell>
        </row>
        <row r="84">
          <cell r="B84" t="str">
            <v>물품</v>
          </cell>
          <cell r="F84" t="str">
            <v>관악구민체육센터</v>
          </cell>
          <cell r="G84">
            <v>209000</v>
          </cell>
          <cell r="O84" t="str">
            <v>X</v>
          </cell>
          <cell r="Q84" t="str">
            <v>X</v>
          </cell>
        </row>
        <row r="85">
          <cell r="B85" t="str">
            <v>물품</v>
          </cell>
          <cell r="F85" t="str">
            <v>주차사업팀</v>
          </cell>
          <cell r="G85">
            <v>110000</v>
          </cell>
          <cell r="O85" t="str">
            <v>X</v>
          </cell>
          <cell r="Q85" t="str">
            <v>X</v>
          </cell>
        </row>
        <row r="86">
          <cell r="B86" t="str">
            <v>물품</v>
          </cell>
          <cell r="F86" t="str">
            <v>관악구민체육센터</v>
          </cell>
          <cell r="G86">
            <v>1987700</v>
          </cell>
          <cell r="O86" t="str">
            <v>X</v>
          </cell>
          <cell r="Q86" t="str">
            <v>X</v>
          </cell>
        </row>
        <row r="87">
          <cell r="B87" t="str">
            <v>물품</v>
          </cell>
          <cell r="F87" t="str">
            <v>관악구민체육센터</v>
          </cell>
          <cell r="G87">
            <v>572000</v>
          </cell>
          <cell r="O87" t="str">
            <v>X</v>
          </cell>
          <cell r="Q87" t="str">
            <v>X</v>
          </cell>
        </row>
        <row r="88">
          <cell r="B88" t="str">
            <v>용역</v>
          </cell>
          <cell r="F88" t="str">
            <v>관악구민체육센터</v>
          </cell>
          <cell r="G88">
            <v>808500</v>
          </cell>
          <cell r="O88" t="str">
            <v>X</v>
          </cell>
          <cell r="Q88" t="str">
            <v>X</v>
          </cell>
        </row>
        <row r="89">
          <cell r="B89" t="str">
            <v>공사</v>
          </cell>
          <cell r="F89" t="str">
            <v>관악구민체육센터</v>
          </cell>
          <cell r="G89">
            <v>789800</v>
          </cell>
          <cell r="O89" t="str">
            <v>X</v>
          </cell>
          <cell r="Q89" t="str">
            <v>X</v>
          </cell>
        </row>
        <row r="90">
          <cell r="B90" t="str">
            <v>물품</v>
          </cell>
          <cell r="F90" t="str">
            <v>까치산체육센터</v>
          </cell>
          <cell r="G90">
            <v>55000</v>
          </cell>
          <cell r="O90" t="str">
            <v>X</v>
          </cell>
          <cell r="Q90" t="str">
            <v>X</v>
          </cell>
        </row>
        <row r="91">
          <cell r="B91" t="str">
            <v>용역</v>
          </cell>
          <cell r="F91" t="str">
            <v>까치산체육센터</v>
          </cell>
          <cell r="G91">
            <v>33000</v>
          </cell>
          <cell r="O91" t="str">
            <v>X</v>
          </cell>
          <cell r="Q91" t="str">
            <v>X</v>
          </cell>
        </row>
        <row r="92">
          <cell r="B92" t="str">
            <v>용역</v>
          </cell>
          <cell r="F92" t="str">
            <v>관악구민체육센터</v>
          </cell>
          <cell r="G92">
            <v>151800</v>
          </cell>
          <cell r="O92" t="str">
            <v>X</v>
          </cell>
          <cell r="Q92" t="str">
            <v>X</v>
          </cell>
        </row>
        <row r="93">
          <cell r="B93" t="str">
            <v>물품</v>
          </cell>
          <cell r="F93" t="str">
            <v>신림체육센터</v>
          </cell>
          <cell r="G93">
            <v>5409660</v>
          </cell>
          <cell r="O93" t="str">
            <v>X</v>
          </cell>
          <cell r="Q93" t="str">
            <v>X</v>
          </cell>
        </row>
        <row r="94">
          <cell r="B94" t="str">
            <v>물품</v>
          </cell>
          <cell r="F94" t="str">
            <v>신림체육센터</v>
          </cell>
          <cell r="G94">
            <v>1998160</v>
          </cell>
          <cell r="O94" t="str">
            <v>X</v>
          </cell>
          <cell r="Q94" t="str">
            <v>X</v>
          </cell>
        </row>
        <row r="95">
          <cell r="B95" t="str">
            <v>물품</v>
          </cell>
          <cell r="F95" t="str">
            <v>주차사업팀</v>
          </cell>
          <cell r="G95">
            <v>8980</v>
          </cell>
          <cell r="O95" t="str">
            <v>X</v>
          </cell>
          <cell r="Q95" t="str">
            <v>X</v>
          </cell>
        </row>
        <row r="96">
          <cell r="B96" t="str">
            <v>공사</v>
          </cell>
          <cell r="F96" t="str">
            <v>경영지원팀</v>
          </cell>
          <cell r="G96">
            <v>498300</v>
          </cell>
          <cell r="O96" t="str">
            <v>X</v>
          </cell>
          <cell r="Q96" t="str">
            <v>X</v>
          </cell>
        </row>
        <row r="97">
          <cell r="B97" t="str">
            <v>물품</v>
          </cell>
          <cell r="F97" t="str">
            <v>관악구민체육센터</v>
          </cell>
          <cell r="G97">
            <v>1938200</v>
          </cell>
          <cell r="O97" t="str">
            <v>X</v>
          </cell>
          <cell r="Q97" t="str">
            <v>X</v>
          </cell>
        </row>
        <row r="98">
          <cell r="B98" t="str">
            <v>용역</v>
          </cell>
          <cell r="F98" t="str">
            <v>관악구민체육센터</v>
          </cell>
          <cell r="G98">
            <v>4950000</v>
          </cell>
          <cell r="O98" t="str">
            <v>X</v>
          </cell>
          <cell r="Q98" t="str">
            <v>X</v>
          </cell>
        </row>
        <row r="99">
          <cell r="B99" t="str">
            <v>용역</v>
          </cell>
          <cell r="F99" t="str">
            <v>관악구민체육센터</v>
          </cell>
          <cell r="G99">
            <v>1705000</v>
          </cell>
          <cell r="O99" t="str">
            <v>X</v>
          </cell>
          <cell r="Q99" t="str">
            <v>X</v>
          </cell>
        </row>
        <row r="100">
          <cell r="B100" t="str">
            <v>물품</v>
          </cell>
          <cell r="F100" t="str">
            <v>경영지원팀</v>
          </cell>
          <cell r="G100">
            <v>263240</v>
          </cell>
          <cell r="O100" t="str">
            <v>X</v>
          </cell>
          <cell r="Q100" t="str">
            <v>X</v>
          </cell>
        </row>
        <row r="101">
          <cell r="B101" t="str">
            <v>용역</v>
          </cell>
          <cell r="F101" t="str">
            <v>장군봉체육관</v>
          </cell>
          <cell r="G101">
            <v>198000</v>
          </cell>
          <cell r="O101" t="str">
            <v>X</v>
          </cell>
          <cell r="Q101" t="str">
            <v>X</v>
          </cell>
        </row>
        <row r="102">
          <cell r="B102" t="str">
            <v>용역</v>
          </cell>
          <cell r="F102" t="str">
            <v>기획감사팀</v>
          </cell>
          <cell r="G102">
            <v>14300000</v>
          </cell>
          <cell r="O102" t="str">
            <v>X</v>
          </cell>
          <cell r="Q102" t="str">
            <v>X</v>
          </cell>
        </row>
        <row r="103">
          <cell r="B103" t="str">
            <v>물품</v>
          </cell>
          <cell r="F103" t="str">
            <v>관악구민체육센터</v>
          </cell>
          <cell r="G103">
            <v>518100</v>
          </cell>
          <cell r="O103" t="str">
            <v>X</v>
          </cell>
          <cell r="Q103" t="str">
            <v>X</v>
          </cell>
        </row>
        <row r="104">
          <cell r="B104" t="str">
            <v>용역</v>
          </cell>
          <cell r="F104" t="str">
            <v>주차사업팀</v>
          </cell>
          <cell r="G104">
            <v>310200</v>
          </cell>
          <cell r="O104" t="str">
            <v>X</v>
          </cell>
          <cell r="Q104" t="str">
            <v>X</v>
          </cell>
        </row>
        <row r="105">
          <cell r="B105" t="str">
            <v>물품</v>
          </cell>
          <cell r="F105" t="str">
            <v>기획감사팀</v>
          </cell>
          <cell r="G105">
            <v>4283400</v>
          </cell>
          <cell r="O105" t="str">
            <v>X</v>
          </cell>
          <cell r="Q105" t="str">
            <v>X</v>
          </cell>
        </row>
        <row r="106">
          <cell r="B106" t="str">
            <v>공사</v>
          </cell>
          <cell r="F106" t="str">
            <v>관악구민체육센터</v>
          </cell>
          <cell r="G106">
            <v>1155000</v>
          </cell>
          <cell r="O106" t="str">
            <v>X</v>
          </cell>
          <cell r="Q106" t="str">
            <v>X</v>
          </cell>
        </row>
        <row r="107">
          <cell r="B107" t="str">
            <v>물품</v>
          </cell>
          <cell r="F107" t="str">
            <v>관악구민체육센터</v>
          </cell>
          <cell r="G107">
            <v>599500</v>
          </cell>
          <cell r="O107" t="str">
            <v>X</v>
          </cell>
          <cell r="Q107" t="str">
            <v>X</v>
          </cell>
        </row>
        <row r="108">
          <cell r="B108" t="str">
            <v>공사</v>
          </cell>
          <cell r="F108" t="str">
            <v>신림체육센터</v>
          </cell>
          <cell r="G108">
            <v>79200</v>
          </cell>
          <cell r="O108" t="str">
            <v>X</v>
          </cell>
          <cell r="Q108" t="str">
            <v>X</v>
          </cell>
        </row>
        <row r="109">
          <cell r="B109" t="str">
            <v>물품</v>
          </cell>
          <cell r="F109" t="str">
            <v>구민운동장</v>
          </cell>
          <cell r="G109">
            <v>588500</v>
          </cell>
          <cell r="O109" t="str">
            <v>X</v>
          </cell>
          <cell r="Q109" t="str">
            <v>X</v>
          </cell>
        </row>
        <row r="110">
          <cell r="B110" t="str">
            <v>공사</v>
          </cell>
          <cell r="F110" t="str">
            <v>주차사업팀</v>
          </cell>
          <cell r="G110">
            <v>825000</v>
          </cell>
          <cell r="O110" t="str">
            <v>X</v>
          </cell>
          <cell r="Q110" t="str">
            <v>X</v>
          </cell>
        </row>
        <row r="111">
          <cell r="B111" t="str">
            <v>물품</v>
          </cell>
          <cell r="F111" t="str">
            <v>별빛내린천</v>
          </cell>
          <cell r="G111">
            <v>588500</v>
          </cell>
          <cell r="O111" t="str">
            <v>X</v>
          </cell>
          <cell r="Q111" t="str">
            <v>X</v>
          </cell>
        </row>
        <row r="112">
          <cell r="B112" t="str">
            <v>용역</v>
          </cell>
          <cell r="F112" t="str">
            <v>미성체육관</v>
          </cell>
          <cell r="G112">
            <v>418000</v>
          </cell>
          <cell r="O112" t="str">
            <v>X</v>
          </cell>
          <cell r="Q112" t="str">
            <v>X</v>
          </cell>
        </row>
        <row r="113">
          <cell r="B113" t="str">
            <v>용역</v>
          </cell>
          <cell r="F113" t="str">
            <v>까치산체육센터</v>
          </cell>
          <cell r="G113">
            <v>261000</v>
          </cell>
          <cell r="O113" t="str">
            <v>X</v>
          </cell>
          <cell r="Q113" t="str">
            <v>X</v>
          </cell>
        </row>
        <row r="114">
          <cell r="B114" t="str">
            <v>물품</v>
          </cell>
          <cell r="F114" t="str">
            <v>관악구민체육센터</v>
          </cell>
          <cell r="G114">
            <v>165000</v>
          </cell>
          <cell r="O114" t="str">
            <v>X</v>
          </cell>
          <cell r="Q114" t="str">
            <v>X</v>
          </cell>
        </row>
        <row r="115">
          <cell r="B115" t="str">
            <v>물품</v>
          </cell>
          <cell r="F115" t="str">
            <v>관악구민체육센터</v>
          </cell>
          <cell r="G115">
            <v>70400</v>
          </cell>
          <cell r="O115" t="str">
            <v>X</v>
          </cell>
          <cell r="Q115" t="str">
            <v>X</v>
          </cell>
        </row>
        <row r="116">
          <cell r="B116" t="str">
            <v>물품</v>
          </cell>
          <cell r="F116" t="str">
            <v>신림체육센터</v>
          </cell>
          <cell r="G116">
            <v>55000</v>
          </cell>
          <cell r="O116" t="str">
            <v>X</v>
          </cell>
          <cell r="Q116" t="str">
            <v>X</v>
          </cell>
        </row>
        <row r="117">
          <cell r="B117" t="str">
            <v>물품</v>
          </cell>
          <cell r="F117" t="str">
            <v>제2구민운동장</v>
          </cell>
          <cell r="G117">
            <v>187000</v>
          </cell>
          <cell r="O117" t="str">
            <v>X</v>
          </cell>
          <cell r="Q117" t="str">
            <v>X</v>
          </cell>
        </row>
        <row r="118">
          <cell r="B118" t="str">
            <v>물품</v>
          </cell>
          <cell r="F118" t="str">
            <v>미성체육관</v>
          </cell>
          <cell r="G118">
            <v>1125850</v>
          </cell>
          <cell r="O118" t="str">
            <v>X</v>
          </cell>
          <cell r="Q118" t="str">
            <v>X</v>
          </cell>
        </row>
        <row r="119">
          <cell r="B119" t="str">
            <v>물품</v>
          </cell>
          <cell r="F119" t="str">
            <v>선우체육관</v>
          </cell>
          <cell r="G119">
            <v>919600</v>
          </cell>
          <cell r="O119" t="str">
            <v>X</v>
          </cell>
          <cell r="Q119" t="str">
            <v>X</v>
          </cell>
        </row>
        <row r="120">
          <cell r="B120" t="str">
            <v>용역</v>
          </cell>
          <cell r="F120" t="str">
            <v>관악구민체육센터</v>
          </cell>
          <cell r="G120">
            <v>100000</v>
          </cell>
          <cell r="O120" t="str">
            <v>X</v>
          </cell>
          <cell r="Q120" t="str">
            <v>X</v>
          </cell>
        </row>
        <row r="121">
          <cell r="B121" t="str">
            <v>공사</v>
          </cell>
          <cell r="F121" t="str">
            <v>관악구민체육센터</v>
          </cell>
          <cell r="G121">
            <v>8410980</v>
          </cell>
          <cell r="O121" t="str">
            <v>X</v>
          </cell>
          <cell r="Q121" t="str">
            <v>X</v>
          </cell>
        </row>
        <row r="122">
          <cell r="B122" t="str">
            <v>공사</v>
          </cell>
          <cell r="F122" t="str">
            <v>신림체육센터</v>
          </cell>
          <cell r="G122">
            <v>1518000</v>
          </cell>
          <cell r="O122" t="str">
            <v>X</v>
          </cell>
          <cell r="Q122" t="str">
            <v>X</v>
          </cell>
        </row>
        <row r="123">
          <cell r="B123" t="str">
            <v>공사</v>
          </cell>
          <cell r="F123" t="str">
            <v>신림체육센터</v>
          </cell>
          <cell r="G123">
            <v>1980000</v>
          </cell>
          <cell r="O123" t="str">
            <v>X</v>
          </cell>
          <cell r="Q123" t="str">
            <v>X</v>
          </cell>
        </row>
        <row r="124">
          <cell r="B124" t="str">
            <v>공사</v>
          </cell>
          <cell r="F124" t="str">
            <v>신림체육센터</v>
          </cell>
          <cell r="G124">
            <v>1903000</v>
          </cell>
          <cell r="O124" t="str">
            <v>X</v>
          </cell>
          <cell r="Q124" t="str">
            <v>X</v>
          </cell>
        </row>
        <row r="125">
          <cell r="B125" t="str">
            <v>공사</v>
          </cell>
          <cell r="F125" t="str">
            <v>구민운동장</v>
          </cell>
          <cell r="G125">
            <v>1199000</v>
          </cell>
          <cell r="O125" t="str">
            <v>X</v>
          </cell>
          <cell r="Q125" t="str">
            <v>X</v>
          </cell>
        </row>
        <row r="126">
          <cell r="B126" t="str">
            <v>용역</v>
          </cell>
          <cell r="F126" t="str">
            <v>까치산체육센터</v>
          </cell>
          <cell r="G126">
            <v>100000</v>
          </cell>
          <cell r="O126" t="str">
            <v>X</v>
          </cell>
          <cell r="Q126" t="str">
            <v>X</v>
          </cell>
        </row>
        <row r="127">
          <cell r="B127" t="str">
            <v>용역</v>
          </cell>
          <cell r="F127" t="str">
            <v>주차사업팀</v>
          </cell>
          <cell r="G127">
            <v>7935000</v>
          </cell>
          <cell r="O127" t="str">
            <v>X</v>
          </cell>
          <cell r="Q127" t="str">
            <v>X</v>
          </cell>
        </row>
        <row r="128">
          <cell r="B128" t="str">
            <v>용역</v>
          </cell>
          <cell r="F128" t="str">
            <v>관악구민체육센터</v>
          </cell>
          <cell r="G128">
            <v>293000</v>
          </cell>
          <cell r="O128" t="str">
            <v>X</v>
          </cell>
          <cell r="Q128" t="str">
            <v>X</v>
          </cell>
        </row>
        <row r="129">
          <cell r="B129" t="str">
            <v>용역</v>
          </cell>
          <cell r="F129" t="str">
            <v>구민운동장</v>
          </cell>
          <cell r="G129">
            <v>418000</v>
          </cell>
          <cell r="O129" t="str">
            <v>X</v>
          </cell>
          <cell r="Q129" t="str">
            <v>X</v>
          </cell>
        </row>
        <row r="130">
          <cell r="B130" t="str">
            <v>용역</v>
          </cell>
          <cell r="F130" t="str">
            <v>미성체육관</v>
          </cell>
          <cell r="G130">
            <v>495000</v>
          </cell>
          <cell r="O130" t="str">
            <v>X</v>
          </cell>
          <cell r="Q130" t="str">
            <v>X</v>
          </cell>
        </row>
        <row r="131">
          <cell r="B131" t="str">
            <v>용역</v>
          </cell>
          <cell r="F131" t="str">
            <v>미성체육관</v>
          </cell>
          <cell r="G131">
            <v>455070</v>
          </cell>
          <cell r="O131" t="str">
            <v>X</v>
          </cell>
          <cell r="Q131" t="str">
            <v>X</v>
          </cell>
        </row>
        <row r="132">
          <cell r="B132" t="str">
            <v>용역</v>
          </cell>
          <cell r="F132" t="str">
            <v>미성체육관</v>
          </cell>
          <cell r="G132">
            <v>137000</v>
          </cell>
          <cell r="O132" t="str">
            <v>X</v>
          </cell>
          <cell r="Q132" t="str">
            <v>X</v>
          </cell>
        </row>
        <row r="133">
          <cell r="B133" t="str">
            <v>용역</v>
          </cell>
          <cell r="F133" t="str">
            <v>장군봉체육관</v>
          </cell>
          <cell r="G133">
            <v>143400</v>
          </cell>
          <cell r="O133" t="str">
            <v>X</v>
          </cell>
          <cell r="Q133" t="str">
            <v>X</v>
          </cell>
        </row>
        <row r="134">
          <cell r="B134" t="str">
            <v>용역</v>
          </cell>
          <cell r="F134" t="str">
            <v>까치산체육센터</v>
          </cell>
          <cell r="G134">
            <v>82500</v>
          </cell>
          <cell r="O134" t="str">
            <v>X</v>
          </cell>
          <cell r="Q134" t="str">
            <v>X</v>
          </cell>
        </row>
        <row r="135">
          <cell r="B135" t="str">
            <v>용역</v>
          </cell>
          <cell r="F135" t="str">
            <v>까치산체육센터</v>
          </cell>
          <cell r="G135">
            <v>60000</v>
          </cell>
          <cell r="O135" t="str">
            <v>X</v>
          </cell>
          <cell r="Q135" t="str">
            <v>X</v>
          </cell>
        </row>
        <row r="136">
          <cell r="B136" t="str">
            <v>용역</v>
          </cell>
          <cell r="F136" t="str">
            <v>선우체육관</v>
          </cell>
          <cell r="G136">
            <v>297000</v>
          </cell>
          <cell r="O136" t="str">
            <v>X</v>
          </cell>
          <cell r="Q136" t="str">
            <v>X</v>
          </cell>
        </row>
        <row r="137">
          <cell r="B137" t="str">
            <v>용역</v>
          </cell>
          <cell r="F137" t="str">
            <v>선우체육관</v>
          </cell>
          <cell r="G137">
            <v>151000</v>
          </cell>
          <cell r="O137" t="str">
            <v>X</v>
          </cell>
          <cell r="Q137" t="str">
            <v>X</v>
          </cell>
        </row>
        <row r="138">
          <cell r="B138" t="str">
            <v>물품</v>
          </cell>
          <cell r="F138" t="str">
            <v>관악구민체육센터</v>
          </cell>
          <cell r="G138">
            <v>1658010</v>
          </cell>
          <cell r="O138" t="str">
            <v>X</v>
          </cell>
          <cell r="Q138" t="str">
            <v>X</v>
          </cell>
        </row>
        <row r="139">
          <cell r="B139" t="str">
            <v>용역</v>
          </cell>
          <cell r="F139" t="str">
            <v>신림체육센터</v>
          </cell>
          <cell r="G139">
            <v>175000</v>
          </cell>
          <cell r="O139" t="str">
            <v>X</v>
          </cell>
          <cell r="Q139" t="str">
            <v>X</v>
          </cell>
        </row>
        <row r="140">
          <cell r="B140" t="str">
            <v>물품</v>
          </cell>
          <cell r="F140" t="str">
            <v>관악구민체육센터</v>
          </cell>
          <cell r="G140">
            <v>1134000</v>
          </cell>
          <cell r="O140" t="str">
            <v>X</v>
          </cell>
          <cell r="Q140" t="str">
            <v>X</v>
          </cell>
        </row>
        <row r="141">
          <cell r="B141" t="str">
            <v>물품</v>
          </cell>
          <cell r="F141" t="str">
            <v>경영지원팀</v>
          </cell>
          <cell r="G141">
            <v>6435000</v>
          </cell>
          <cell r="O141" t="str">
            <v>X</v>
          </cell>
          <cell r="Q141" t="str">
            <v>X</v>
          </cell>
        </row>
        <row r="142">
          <cell r="B142" t="str">
            <v>공사</v>
          </cell>
          <cell r="F142" t="str">
            <v>관악구민체육센터</v>
          </cell>
          <cell r="G142">
            <v>1700000</v>
          </cell>
          <cell r="O142" t="str">
            <v>X</v>
          </cell>
          <cell r="Q142" t="str">
            <v>X</v>
          </cell>
        </row>
        <row r="143">
          <cell r="B143" t="str">
            <v>공사</v>
          </cell>
          <cell r="F143" t="str">
            <v>주차사업팀</v>
          </cell>
          <cell r="G143">
            <v>983400</v>
          </cell>
          <cell r="O143" t="str">
            <v>X</v>
          </cell>
          <cell r="Q143" t="str">
            <v>X</v>
          </cell>
        </row>
        <row r="144">
          <cell r="B144" t="str">
            <v>용역</v>
          </cell>
          <cell r="F144" t="str">
            <v>관악구민체육센터</v>
          </cell>
          <cell r="G144">
            <v>2162040</v>
          </cell>
          <cell r="O144" t="str">
            <v>X</v>
          </cell>
          <cell r="Q144" t="str">
            <v>X</v>
          </cell>
        </row>
        <row r="145">
          <cell r="B145" t="str">
            <v>용역</v>
          </cell>
          <cell r="F145" t="str">
            <v>관악구민체육센터</v>
          </cell>
          <cell r="G145">
            <v>151800</v>
          </cell>
          <cell r="O145" t="str">
            <v>X</v>
          </cell>
          <cell r="Q145" t="str">
            <v>X</v>
          </cell>
        </row>
        <row r="146">
          <cell r="B146" t="str">
            <v>용역</v>
          </cell>
          <cell r="F146" t="str">
            <v>국사봉체육관</v>
          </cell>
          <cell r="G146">
            <v>450000</v>
          </cell>
          <cell r="O146" t="str">
            <v>X</v>
          </cell>
          <cell r="Q146" t="str">
            <v>X</v>
          </cell>
        </row>
        <row r="147">
          <cell r="B147" t="str">
            <v>용역</v>
          </cell>
          <cell r="F147" t="str">
            <v>국사봉체육관</v>
          </cell>
          <cell r="G147">
            <v>206800</v>
          </cell>
          <cell r="O147" t="str">
            <v>X</v>
          </cell>
          <cell r="Q147" t="str">
            <v>X</v>
          </cell>
        </row>
        <row r="148">
          <cell r="B148" t="str">
            <v>용역</v>
          </cell>
          <cell r="F148" t="str">
            <v>청룡산체육관</v>
          </cell>
          <cell r="G148">
            <v>247500</v>
          </cell>
          <cell r="O148" t="str">
            <v>X</v>
          </cell>
          <cell r="Q148" t="str">
            <v>X</v>
          </cell>
        </row>
        <row r="149">
          <cell r="B149" t="str">
            <v>용역</v>
          </cell>
          <cell r="F149" t="str">
            <v>청룡산체육관</v>
          </cell>
          <cell r="G149">
            <v>128920</v>
          </cell>
          <cell r="O149" t="str">
            <v>X</v>
          </cell>
          <cell r="Q149" t="str">
            <v>X</v>
          </cell>
        </row>
        <row r="150">
          <cell r="B150" t="str">
            <v>용역</v>
          </cell>
          <cell r="F150" t="str">
            <v>주차사업팀</v>
          </cell>
          <cell r="G150">
            <v>1567500</v>
          </cell>
          <cell r="O150" t="str">
            <v>X</v>
          </cell>
          <cell r="Q150" t="str">
            <v>X</v>
          </cell>
        </row>
        <row r="151">
          <cell r="B151" t="str">
            <v>물품</v>
          </cell>
          <cell r="F151" t="str">
            <v>관악구민체육센터</v>
          </cell>
          <cell r="G151">
            <v>28200000</v>
          </cell>
          <cell r="O151" t="str">
            <v>X</v>
          </cell>
          <cell r="Q151" t="str">
            <v>X</v>
          </cell>
        </row>
        <row r="152">
          <cell r="B152" t="str">
            <v>물품</v>
          </cell>
          <cell r="F152" t="str">
            <v>주차사업팀</v>
          </cell>
          <cell r="G152">
            <v>719000</v>
          </cell>
          <cell r="O152" t="str">
            <v>X</v>
          </cell>
          <cell r="Q152" t="str">
            <v>X</v>
          </cell>
        </row>
        <row r="153">
          <cell r="B153" t="str">
            <v>물품</v>
          </cell>
          <cell r="F153" t="str">
            <v>주차사업팀</v>
          </cell>
          <cell r="G153">
            <v>60000</v>
          </cell>
          <cell r="O153" t="str">
            <v>X</v>
          </cell>
          <cell r="Q153" t="str">
            <v>X</v>
          </cell>
        </row>
        <row r="154">
          <cell r="B154" t="str">
            <v>물품</v>
          </cell>
          <cell r="F154" t="str">
            <v>주차사업팀</v>
          </cell>
          <cell r="G154">
            <v>29040450</v>
          </cell>
          <cell r="O154" t="str">
            <v>X</v>
          </cell>
          <cell r="Q154" t="str">
            <v>X</v>
          </cell>
        </row>
        <row r="155">
          <cell r="B155" t="str">
            <v>물품</v>
          </cell>
          <cell r="F155" t="str">
            <v>경영지원팀</v>
          </cell>
          <cell r="G155">
            <v>39340260</v>
          </cell>
          <cell r="O155" t="str">
            <v>X</v>
          </cell>
          <cell r="Q155" t="str">
            <v>X</v>
          </cell>
        </row>
        <row r="156">
          <cell r="B156" t="str">
            <v>물품</v>
          </cell>
          <cell r="F156" t="str">
            <v>경영지원팀</v>
          </cell>
          <cell r="G156">
            <v>371790</v>
          </cell>
          <cell r="O156" t="str">
            <v>X</v>
          </cell>
          <cell r="Q156" t="str">
            <v>X</v>
          </cell>
        </row>
        <row r="157">
          <cell r="B157" t="str">
            <v>물품</v>
          </cell>
          <cell r="F157" t="str">
            <v>관악구민체육센터</v>
          </cell>
          <cell r="G157">
            <v>5750000</v>
          </cell>
          <cell r="O157" t="str">
            <v>X</v>
          </cell>
          <cell r="Q157" t="str">
            <v>X</v>
          </cell>
        </row>
        <row r="158">
          <cell r="B158" t="str">
            <v>물품</v>
          </cell>
          <cell r="F158" t="str">
            <v>신림체육센터</v>
          </cell>
          <cell r="G158">
            <v>6500000</v>
          </cell>
          <cell r="O158" t="str">
            <v>X</v>
          </cell>
          <cell r="Q158" t="str">
            <v>X</v>
          </cell>
        </row>
        <row r="159">
          <cell r="B159" t="str">
            <v>물품</v>
          </cell>
          <cell r="F159" t="str">
            <v>까치산체육센터</v>
          </cell>
          <cell r="G159">
            <v>8470000</v>
          </cell>
          <cell r="O159" t="str">
            <v>X</v>
          </cell>
          <cell r="Q159" t="str">
            <v>X</v>
          </cell>
        </row>
        <row r="160">
          <cell r="B160" t="str">
            <v>물품</v>
          </cell>
          <cell r="F160" t="str">
            <v>기획감사팀</v>
          </cell>
          <cell r="G160">
            <v>109530</v>
          </cell>
          <cell r="O160" t="str">
            <v>X</v>
          </cell>
          <cell r="Q160" t="str">
            <v>X</v>
          </cell>
        </row>
        <row r="161">
          <cell r="B161" t="str">
            <v>물품</v>
          </cell>
          <cell r="F161" t="str">
            <v>관악구민체육센터</v>
          </cell>
          <cell r="G161">
            <v>709500</v>
          </cell>
          <cell r="O161" t="str">
            <v>X</v>
          </cell>
          <cell r="Q161" t="str">
            <v>X</v>
          </cell>
        </row>
        <row r="162">
          <cell r="B162" t="str">
            <v>물품</v>
          </cell>
          <cell r="F162" t="str">
            <v>주차사업팀</v>
          </cell>
          <cell r="G162">
            <v>709500</v>
          </cell>
          <cell r="O162" t="str">
            <v>X</v>
          </cell>
          <cell r="Q162" t="str">
            <v>X</v>
          </cell>
        </row>
        <row r="163">
          <cell r="B163" t="str">
            <v>용역</v>
          </cell>
          <cell r="F163" t="str">
            <v>경영지원팀</v>
          </cell>
          <cell r="G163">
            <v>952500</v>
          </cell>
          <cell r="O163" t="str">
            <v>X</v>
          </cell>
          <cell r="Q163" t="str">
            <v>X</v>
          </cell>
        </row>
        <row r="164">
          <cell r="B164" t="str">
            <v>용역</v>
          </cell>
          <cell r="F164" t="str">
            <v>경영지원팀</v>
          </cell>
          <cell r="G164">
            <v>2970000</v>
          </cell>
          <cell r="O164" t="str">
            <v>X</v>
          </cell>
          <cell r="Q164" t="str">
            <v>X</v>
          </cell>
        </row>
        <row r="165">
          <cell r="B165" t="str">
            <v>물품</v>
          </cell>
          <cell r="F165" t="str">
            <v>신림체육센터</v>
          </cell>
          <cell r="G165">
            <v>750200</v>
          </cell>
          <cell r="O165" t="str">
            <v>X</v>
          </cell>
          <cell r="Q165" t="str">
            <v>X</v>
          </cell>
        </row>
        <row r="166">
          <cell r="B166" t="str">
            <v>용역</v>
          </cell>
          <cell r="F166" t="str">
            <v>주차사업팀</v>
          </cell>
          <cell r="G166">
            <v>1197600</v>
          </cell>
          <cell r="O166" t="str">
            <v>X</v>
          </cell>
          <cell r="Q166" t="str">
            <v>X</v>
          </cell>
        </row>
        <row r="167">
          <cell r="B167" t="str">
            <v>용역</v>
          </cell>
          <cell r="F167" t="str">
            <v>주차사업팀</v>
          </cell>
          <cell r="G167">
            <v>325000</v>
          </cell>
          <cell r="O167" t="str">
            <v>X</v>
          </cell>
          <cell r="Q167" t="str">
            <v>X</v>
          </cell>
        </row>
        <row r="168">
          <cell r="B168" t="str">
            <v>용역</v>
          </cell>
          <cell r="F168" t="str">
            <v>주차사업팀</v>
          </cell>
          <cell r="G168">
            <v>684200</v>
          </cell>
          <cell r="O168" t="str">
            <v>X</v>
          </cell>
          <cell r="Q168" t="str">
            <v>X</v>
          </cell>
        </row>
        <row r="169">
          <cell r="B169" t="str">
            <v>용역</v>
          </cell>
          <cell r="F169" t="str">
            <v>주차사업팀</v>
          </cell>
          <cell r="G169">
            <v>1299000</v>
          </cell>
          <cell r="O169" t="str">
            <v>X</v>
          </cell>
          <cell r="Q169" t="str">
            <v>X</v>
          </cell>
        </row>
        <row r="170">
          <cell r="B170" t="str">
            <v>용역</v>
          </cell>
          <cell r="F170" t="str">
            <v>경영지원팀</v>
          </cell>
          <cell r="G170">
            <v>990000</v>
          </cell>
          <cell r="O170" t="str">
            <v>X</v>
          </cell>
          <cell r="Q170" t="str">
            <v>X</v>
          </cell>
        </row>
        <row r="171">
          <cell r="B171" t="str">
            <v>용역</v>
          </cell>
          <cell r="F171" t="str">
            <v>제2구민운동장</v>
          </cell>
          <cell r="G171">
            <v>600</v>
          </cell>
          <cell r="O171" t="str">
            <v>X</v>
          </cell>
          <cell r="Q171" t="str">
            <v>X</v>
          </cell>
        </row>
        <row r="172">
          <cell r="B172" t="str">
            <v>물품</v>
          </cell>
          <cell r="F172" t="str">
            <v>별빛내린천</v>
          </cell>
          <cell r="G172">
            <v>44000</v>
          </cell>
          <cell r="O172" t="str">
            <v>○</v>
          </cell>
          <cell r="Q172" t="str">
            <v>X</v>
          </cell>
        </row>
        <row r="173">
          <cell r="B173" t="str">
            <v>물품</v>
          </cell>
          <cell r="F173" t="str">
            <v>구종합청사</v>
          </cell>
          <cell r="G173">
            <v>420000</v>
          </cell>
          <cell r="O173" t="str">
            <v>X</v>
          </cell>
          <cell r="Q173" t="str">
            <v>X</v>
          </cell>
        </row>
        <row r="174">
          <cell r="B174" t="str">
            <v>용역</v>
          </cell>
          <cell r="F174" t="str">
            <v>주차사업팀</v>
          </cell>
          <cell r="G174">
            <v>996000</v>
          </cell>
          <cell r="O174" t="str">
            <v>X</v>
          </cell>
          <cell r="Q174" t="str">
            <v>X</v>
          </cell>
        </row>
        <row r="175">
          <cell r="B175" t="str">
            <v>용역</v>
          </cell>
          <cell r="F175" t="str">
            <v>주차사업팀</v>
          </cell>
          <cell r="G175">
            <v>825000</v>
          </cell>
          <cell r="O175" t="str">
            <v>X</v>
          </cell>
          <cell r="Q175" t="str">
            <v>X</v>
          </cell>
        </row>
        <row r="176">
          <cell r="B176" t="str">
            <v>물품</v>
          </cell>
          <cell r="F176" t="str">
            <v>경영지원팀</v>
          </cell>
          <cell r="G176">
            <v>1354540</v>
          </cell>
          <cell r="O176" t="str">
            <v>○</v>
          </cell>
          <cell r="Q176" t="str">
            <v>X</v>
          </cell>
        </row>
        <row r="177">
          <cell r="B177" t="str">
            <v>물품</v>
          </cell>
          <cell r="F177" t="str">
            <v>기획감사팀</v>
          </cell>
          <cell r="G177">
            <v>951000</v>
          </cell>
          <cell r="O177" t="str">
            <v>X</v>
          </cell>
          <cell r="Q177" t="str">
            <v>○</v>
          </cell>
        </row>
        <row r="178">
          <cell r="B178" t="str">
            <v>물품</v>
          </cell>
          <cell r="F178" t="str">
            <v>관악구민체육센터</v>
          </cell>
          <cell r="G178">
            <v>165000</v>
          </cell>
          <cell r="O178" t="str">
            <v>X</v>
          </cell>
          <cell r="Q178" t="str">
            <v>X</v>
          </cell>
        </row>
        <row r="179">
          <cell r="B179" t="str">
            <v>물품</v>
          </cell>
          <cell r="F179" t="str">
            <v>까치산체육센터</v>
          </cell>
          <cell r="G179">
            <v>33000</v>
          </cell>
          <cell r="O179" t="str">
            <v>X</v>
          </cell>
          <cell r="Q179" t="str">
            <v>X</v>
          </cell>
        </row>
        <row r="180">
          <cell r="B180" t="str">
            <v>물품</v>
          </cell>
          <cell r="F180" t="str">
            <v>주차사업팀</v>
          </cell>
          <cell r="G180">
            <v>110000</v>
          </cell>
          <cell r="O180" t="str">
            <v>X</v>
          </cell>
          <cell r="Q180" t="str">
            <v>X</v>
          </cell>
        </row>
        <row r="181">
          <cell r="B181" t="str">
            <v>물품</v>
          </cell>
          <cell r="F181" t="str">
            <v>주차사업팀</v>
          </cell>
          <cell r="G181">
            <v>55600</v>
          </cell>
          <cell r="O181" t="str">
            <v>X</v>
          </cell>
          <cell r="Q181" t="str">
            <v>X</v>
          </cell>
        </row>
        <row r="182">
          <cell r="B182" t="str">
            <v>물품</v>
          </cell>
          <cell r="F182" t="str">
            <v>관악구민체육센터</v>
          </cell>
          <cell r="G182">
            <v>664400</v>
          </cell>
          <cell r="O182" t="str">
            <v>X</v>
          </cell>
          <cell r="Q182" t="str">
            <v>X</v>
          </cell>
        </row>
        <row r="183">
          <cell r="B183" t="str">
            <v>공사</v>
          </cell>
          <cell r="F183" t="str">
            <v>관악구민체육센터</v>
          </cell>
          <cell r="G183">
            <v>1951510</v>
          </cell>
          <cell r="O183" t="str">
            <v>X</v>
          </cell>
          <cell r="Q183" t="str">
            <v>X</v>
          </cell>
        </row>
        <row r="184">
          <cell r="B184" t="str">
            <v>공사</v>
          </cell>
          <cell r="F184" t="str">
            <v>관악구민체육센터</v>
          </cell>
          <cell r="G184">
            <v>770000</v>
          </cell>
          <cell r="O184" t="str">
            <v>X</v>
          </cell>
          <cell r="Q184" t="str">
            <v>X</v>
          </cell>
        </row>
        <row r="185">
          <cell r="B185" t="str">
            <v>공사</v>
          </cell>
          <cell r="F185" t="str">
            <v>국사봉체육관</v>
          </cell>
          <cell r="G185">
            <v>1815000</v>
          </cell>
          <cell r="O185" t="str">
            <v>X</v>
          </cell>
          <cell r="Q185" t="str">
            <v>X</v>
          </cell>
        </row>
        <row r="186">
          <cell r="B186" t="str">
            <v>공사</v>
          </cell>
          <cell r="F186" t="str">
            <v>미성체육관</v>
          </cell>
          <cell r="G186">
            <v>1832600</v>
          </cell>
          <cell r="O186" t="str">
            <v>X</v>
          </cell>
          <cell r="Q186" t="str">
            <v>X</v>
          </cell>
        </row>
        <row r="187">
          <cell r="B187" t="str">
            <v>용역</v>
          </cell>
          <cell r="F187" t="str">
            <v>주차사업팀</v>
          </cell>
          <cell r="G187">
            <v>414250</v>
          </cell>
          <cell r="O187" t="str">
            <v>X</v>
          </cell>
          <cell r="Q187" t="str">
            <v>X</v>
          </cell>
        </row>
        <row r="188">
          <cell r="B188" t="str">
            <v>용역</v>
          </cell>
          <cell r="F188" t="str">
            <v>주차사업팀</v>
          </cell>
          <cell r="G188">
            <v>2701960</v>
          </cell>
          <cell r="O188" t="str">
            <v>X</v>
          </cell>
          <cell r="Q188" t="str">
            <v>X</v>
          </cell>
        </row>
        <row r="189">
          <cell r="B189" t="str">
            <v>용역</v>
          </cell>
          <cell r="F189" t="str">
            <v>주차사업팀</v>
          </cell>
          <cell r="G189">
            <v>1905000</v>
          </cell>
          <cell r="O189" t="str">
            <v>X</v>
          </cell>
          <cell r="Q189" t="str">
            <v>X</v>
          </cell>
        </row>
        <row r="190">
          <cell r="B190" t="str">
            <v>용역</v>
          </cell>
          <cell r="F190" t="str">
            <v>기획감사팀</v>
          </cell>
          <cell r="G190">
            <v>6996000</v>
          </cell>
          <cell r="O190" t="str">
            <v>X</v>
          </cell>
          <cell r="Q190" t="str">
            <v>X</v>
          </cell>
        </row>
        <row r="191">
          <cell r="B191" t="str">
            <v>용역</v>
          </cell>
          <cell r="F191" t="str">
            <v>관악구민체육센터</v>
          </cell>
          <cell r="G191">
            <v>968000</v>
          </cell>
          <cell r="O191" t="str">
            <v>X</v>
          </cell>
          <cell r="Q191" t="str">
            <v>X</v>
          </cell>
        </row>
        <row r="192">
          <cell r="B192" t="str">
            <v>용역</v>
          </cell>
          <cell r="F192" t="str">
            <v>국사봉체육관</v>
          </cell>
          <cell r="G192">
            <v>418000</v>
          </cell>
          <cell r="O192" t="str">
            <v>X</v>
          </cell>
          <cell r="Q192" t="str">
            <v>X</v>
          </cell>
        </row>
        <row r="193">
          <cell r="B193" t="str">
            <v>물품</v>
          </cell>
          <cell r="F193" t="str">
            <v>국사봉체육관</v>
          </cell>
          <cell r="G193">
            <v>1443000</v>
          </cell>
          <cell r="O193" t="str">
            <v>X</v>
          </cell>
          <cell r="Q193" t="str">
            <v>X</v>
          </cell>
        </row>
        <row r="194">
          <cell r="B194" t="str">
            <v>물품</v>
          </cell>
          <cell r="F194" t="str">
            <v>국사봉체육관</v>
          </cell>
          <cell r="G194">
            <v>697000</v>
          </cell>
          <cell r="O194" t="str">
            <v>X</v>
          </cell>
          <cell r="Q194" t="str">
            <v>X</v>
          </cell>
        </row>
        <row r="195">
          <cell r="B195" t="str">
            <v>물품</v>
          </cell>
          <cell r="F195" t="str">
            <v>주차사업팀</v>
          </cell>
          <cell r="G195">
            <v>1020000</v>
          </cell>
          <cell r="O195" t="str">
            <v>X</v>
          </cell>
          <cell r="Q195" t="str">
            <v>X</v>
          </cell>
        </row>
        <row r="196">
          <cell r="B196" t="str">
            <v>용역</v>
          </cell>
          <cell r="F196" t="str">
            <v>보훈회관</v>
          </cell>
          <cell r="G196">
            <v>363000</v>
          </cell>
          <cell r="O196" t="str">
            <v>X</v>
          </cell>
          <cell r="Q196" t="str">
            <v>X</v>
          </cell>
        </row>
        <row r="197">
          <cell r="B197" t="str">
            <v>물품</v>
          </cell>
          <cell r="F197" t="str">
            <v>관악구민체육센터</v>
          </cell>
          <cell r="G197">
            <v>1187340</v>
          </cell>
          <cell r="O197" t="str">
            <v>X</v>
          </cell>
          <cell r="Q197" t="str">
            <v>X</v>
          </cell>
        </row>
        <row r="198">
          <cell r="B198" t="str">
            <v>공사</v>
          </cell>
          <cell r="F198" t="str">
            <v>관악구민체육센터</v>
          </cell>
          <cell r="G198">
            <v>442000</v>
          </cell>
          <cell r="O198" t="str">
            <v>X</v>
          </cell>
          <cell r="Q198" t="str">
            <v>X</v>
          </cell>
        </row>
        <row r="199">
          <cell r="B199" t="str">
            <v>물품</v>
          </cell>
          <cell r="F199" t="str">
            <v>관악구민체육센터</v>
          </cell>
          <cell r="G199">
            <v>2652830</v>
          </cell>
          <cell r="O199" t="str">
            <v>X</v>
          </cell>
          <cell r="Q199" t="str">
            <v>X</v>
          </cell>
        </row>
        <row r="200">
          <cell r="B200" t="str">
            <v>공사</v>
          </cell>
          <cell r="F200" t="str">
            <v>관악구민체육센터</v>
          </cell>
          <cell r="G200">
            <v>1353000</v>
          </cell>
          <cell r="O200" t="str">
            <v>X</v>
          </cell>
          <cell r="Q200" t="str">
            <v>X</v>
          </cell>
        </row>
        <row r="201">
          <cell r="B201" t="str">
            <v>물품</v>
          </cell>
          <cell r="F201" t="str">
            <v>주차사업팀</v>
          </cell>
          <cell r="G201">
            <v>990000</v>
          </cell>
          <cell r="O201" t="str">
            <v>X</v>
          </cell>
          <cell r="Q201" t="str">
            <v>X</v>
          </cell>
        </row>
        <row r="202">
          <cell r="B202" t="str">
            <v>물품</v>
          </cell>
          <cell r="F202" t="str">
            <v>주차사업팀</v>
          </cell>
          <cell r="G202">
            <v>1540000</v>
          </cell>
          <cell r="O202" t="str">
            <v>X</v>
          </cell>
          <cell r="Q202" t="str">
            <v>X</v>
          </cell>
        </row>
        <row r="203">
          <cell r="B203" t="str">
            <v>용역</v>
          </cell>
          <cell r="F203" t="str">
            <v>주차사업팀</v>
          </cell>
          <cell r="G203">
            <v>1056000</v>
          </cell>
          <cell r="O203" t="str">
            <v>X</v>
          </cell>
          <cell r="Q203" t="str">
            <v>X</v>
          </cell>
        </row>
        <row r="204">
          <cell r="B204" t="str">
            <v>용역</v>
          </cell>
          <cell r="F204" t="str">
            <v>신림체육센터</v>
          </cell>
          <cell r="G204">
            <v>363000</v>
          </cell>
          <cell r="O204" t="str">
            <v>X</v>
          </cell>
          <cell r="Q204" t="str">
            <v>X</v>
          </cell>
        </row>
        <row r="205">
          <cell r="B205" t="str">
            <v>용역</v>
          </cell>
          <cell r="F205" t="str">
            <v>경영지원팀</v>
          </cell>
          <cell r="G205">
            <v>990000</v>
          </cell>
          <cell r="O205" t="str">
            <v>X</v>
          </cell>
          <cell r="Q205" t="str">
            <v>X</v>
          </cell>
        </row>
        <row r="206">
          <cell r="B206" t="str">
            <v>물품</v>
          </cell>
          <cell r="F206" t="str">
            <v>관악구민체육센터</v>
          </cell>
          <cell r="G206">
            <v>1866480</v>
          </cell>
          <cell r="O206" t="str">
            <v>X</v>
          </cell>
          <cell r="Q206" t="str">
            <v>X</v>
          </cell>
        </row>
        <row r="207">
          <cell r="B207" t="str">
            <v>물품</v>
          </cell>
          <cell r="F207" t="str">
            <v>기획감사팀</v>
          </cell>
          <cell r="G207">
            <v>1131900</v>
          </cell>
          <cell r="O207" t="str">
            <v>X</v>
          </cell>
          <cell r="Q207" t="str">
            <v>○</v>
          </cell>
        </row>
        <row r="208">
          <cell r="B208" t="str">
            <v>물품</v>
          </cell>
          <cell r="F208" t="str">
            <v>관악구민체육센터</v>
          </cell>
          <cell r="G208">
            <v>98780</v>
          </cell>
          <cell r="O208" t="str">
            <v>X</v>
          </cell>
          <cell r="Q208" t="str">
            <v>X</v>
          </cell>
        </row>
        <row r="209">
          <cell r="B209" t="str">
            <v>물품</v>
          </cell>
          <cell r="F209" t="str">
            <v>관악구민체육센터</v>
          </cell>
          <cell r="G209">
            <v>165000</v>
          </cell>
          <cell r="O209" t="str">
            <v>X</v>
          </cell>
          <cell r="Q209" t="str">
            <v>X</v>
          </cell>
        </row>
        <row r="210">
          <cell r="B210" t="str">
            <v>물품</v>
          </cell>
          <cell r="F210" t="str">
            <v>관악구민체육센터</v>
          </cell>
          <cell r="G210">
            <v>290180</v>
          </cell>
          <cell r="O210" t="str">
            <v>X</v>
          </cell>
          <cell r="Q210" t="str">
            <v>X</v>
          </cell>
        </row>
        <row r="211">
          <cell r="B211" t="str">
            <v>물품</v>
          </cell>
          <cell r="F211" t="str">
            <v>관악구민체육센터</v>
          </cell>
          <cell r="G211">
            <v>211200</v>
          </cell>
          <cell r="O211" t="str">
            <v>X</v>
          </cell>
          <cell r="Q211" t="str">
            <v>X</v>
          </cell>
        </row>
        <row r="212">
          <cell r="B212" t="str">
            <v>물품</v>
          </cell>
          <cell r="F212" t="str">
            <v>관악구민체육센터</v>
          </cell>
          <cell r="G212">
            <v>550000</v>
          </cell>
          <cell r="O212" t="str">
            <v>X</v>
          </cell>
          <cell r="Q212" t="str">
            <v>X</v>
          </cell>
        </row>
        <row r="213">
          <cell r="B213" t="str">
            <v>물품</v>
          </cell>
          <cell r="F213" t="str">
            <v>신림체육센터</v>
          </cell>
          <cell r="G213">
            <v>55000</v>
          </cell>
          <cell r="O213" t="str">
            <v>X</v>
          </cell>
          <cell r="Q213" t="str">
            <v>X</v>
          </cell>
        </row>
        <row r="214">
          <cell r="B214" t="str">
            <v>물품</v>
          </cell>
          <cell r="F214" t="str">
            <v>신림체육센터</v>
          </cell>
          <cell r="G214">
            <v>528000</v>
          </cell>
          <cell r="O214" t="str">
            <v>X</v>
          </cell>
          <cell r="Q214" t="str">
            <v>X</v>
          </cell>
        </row>
        <row r="215">
          <cell r="B215" t="str">
            <v>물품</v>
          </cell>
          <cell r="F215" t="str">
            <v>제2구민운동장</v>
          </cell>
          <cell r="G215">
            <v>410300</v>
          </cell>
          <cell r="O215" t="str">
            <v>X</v>
          </cell>
          <cell r="Q215" t="str">
            <v>X</v>
          </cell>
        </row>
        <row r="216">
          <cell r="B216" t="str">
            <v>물품</v>
          </cell>
          <cell r="F216" t="str">
            <v>장군봉체육관</v>
          </cell>
          <cell r="G216">
            <v>297000</v>
          </cell>
          <cell r="O216" t="str">
            <v>X</v>
          </cell>
          <cell r="Q216" t="str">
            <v>X</v>
          </cell>
        </row>
        <row r="217">
          <cell r="B217" t="str">
            <v>공사</v>
          </cell>
          <cell r="F217" t="str">
            <v>관악구민체육센터</v>
          </cell>
          <cell r="G217">
            <v>660000</v>
          </cell>
          <cell r="O217" t="str">
            <v>X</v>
          </cell>
          <cell r="Q217" t="str">
            <v>X</v>
          </cell>
        </row>
        <row r="218">
          <cell r="B218" t="str">
            <v>물품</v>
          </cell>
          <cell r="F218" t="str">
            <v>신림체육센터</v>
          </cell>
          <cell r="G218">
            <v>1980000</v>
          </cell>
          <cell r="O218" t="str">
            <v>X</v>
          </cell>
          <cell r="Q218" t="str">
            <v>X</v>
          </cell>
        </row>
        <row r="219">
          <cell r="B219" t="str">
            <v>물품</v>
          </cell>
          <cell r="F219" t="str">
            <v>신림체육센터</v>
          </cell>
          <cell r="G219">
            <v>184800</v>
          </cell>
          <cell r="O219" t="str">
            <v>X</v>
          </cell>
          <cell r="Q219" t="str">
            <v>X</v>
          </cell>
        </row>
        <row r="220">
          <cell r="B220" t="str">
            <v>공사</v>
          </cell>
          <cell r="F220" t="str">
            <v>미성체육관</v>
          </cell>
          <cell r="G220">
            <v>1430000</v>
          </cell>
          <cell r="O220" t="str">
            <v>X</v>
          </cell>
          <cell r="Q220" t="str">
            <v>X</v>
          </cell>
        </row>
        <row r="221">
          <cell r="B221" t="str">
            <v>물품</v>
          </cell>
          <cell r="F221" t="str">
            <v>주차사업팀</v>
          </cell>
          <cell r="G221">
            <v>1153150</v>
          </cell>
          <cell r="O221" t="str">
            <v>X</v>
          </cell>
          <cell r="Q221" t="str">
            <v>X</v>
          </cell>
        </row>
        <row r="222">
          <cell r="B222" t="str">
            <v>물품</v>
          </cell>
          <cell r="F222" t="str">
            <v>경영지원팀</v>
          </cell>
          <cell r="G222">
            <v>1903000</v>
          </cell>
          <cell r="O222" t="str">
            <v>X</v>
          </cell>
          <cell r="Q222" t="str">
            <v>X</v>
          </cell>
        </row>
        <row r="223">
          <cell r="B223" t="str">
            <v>물품</v>
          </cell>
          <cell r="F223" t="str">
            <v>경영지원팀</v>
          </cell>
          <cell r="G223">
            <v>280720</v>
          </cell>
          <cell r="O223" t="str">
            <v>X</v>
          </cell>
          <cell r="Q223" t="str">
            <v>X</v>
          </cell>
        </row>
        <row r="224">
          <cell r="B224" t="str">
            <v>공사</v>
          </cell>
          <cell r="F224" t="str">
            <v>선우체육관</v>
          </cell>
          <cell r="G224">
            <v>814000</v>
          </cell>
          <cell r="O224" t="str">
            <v>X</v>
          </cell>
          <cell r="Q224" t="str">
            <v>X</v>
          </cell>
        </row>
        <row r="225">
          <cell r="B225" t="str">
            <v>물품</v>
          </cell>
          <cell r="F225" t="str">
            <v>기획감사팀</v>
          </cell>
          <cell r="G225">
            <v>60000</v>
          </cell>
          <cell r="O225" t="str">
            <v>X</v>
          </cell>
          <cell r="Q225" t="str">
            <v>X</v>
          </cell>
        </row>
        <row r="226">
          <cell r="B226" t="str">
            <v>물품</v>
          </cell>
          <cell r="F226" t="str">
            <v>주차사업팀</v>
          </cell>
          <cell r="G226">
            <v>330000</v>
          </cell>
          <cell r="O226" t="str">
            <v>X</v>
          </cell>
          <cell r="Q226" t="str">
            <v>X</v>
          </cell>
        </row>
        <row r="227">
          <cell r="B227" t="str">
            <v>물품</v>
          </cell>
          <cell r="F227" t="str">
            <v>주차사업팀</v>
          </cell>
          <cell r="G227">
            <v>396000</v>
          </cell>
          <cell r="O227" t="str">
            <v>X</v>
          </cell>
          <cell r="Q227" t="str">
            <v>X</v>
          </cell>
        </row>
        <row r="228">
          <cell r="B228" t="str">
            <v>물품</v>
          </cell>
          <cell r="F228" t="str">
            <v>주차사업팀</v>
          </cell>
          <cell r="G228">
            <v>67100</v>
          </cell>
          <cell r="O228" t="str">
            <v>X</v>
          </cell>
          <cell r="Q228" t="str">
            <v>X</v>
          </cell>
        </row>
        <row r="229">
          <cell r="B229" t="str">
            <v>물품</v>
          </cell>
          <cell r="F229" t="str">
            <v>별빛내린천</v>
          </cell>
          <cell r="G229">
            <v>602800</v>
          </cell>
          <cell r="O229" t="str">
            <v>X</v>
          </cell>
          <cell r="Q229" t="str">
            <v>X</v>
          </cell>
        </row>
        <row r="230">
          <cell r="B230" t="str">
            <v>공사</v>
          </cell>
          <cell r="F230" t="str">
            <v>관악구민체육센터</v>
          </cell>
          <cell r="G230">
            <v>1839200</v>
          </cell>
          <cell r="O230" t="str">
            <v>X</v>
          </cell>
          <cell r="Q230" t="str">
            <v>X</v>
          </cell>
        </row>
        <row r="231">
          <cell r="B231" t="str">
            <v>물품</v>
          </cell>
          <cell r="F231" t="str">
            <v>관악구민체육센터</v>
          </cell>
          <cell r="G231">
            <v>602360</v>
          </cell>
          <cell r="O231" t="str">
            <v>X</v>
          </cell>
          <cell r="Q231" t="str">
            <v>X</v>
          </cell>
        </row>
        <row r="232">
          <cell r="B232" t="str">
            <v>용역</v>
          </cell>
          <cell r="F232" t="str">
            <v>관악구민체육센터</v>
          </cell>
          <cell r="G232">
            <v>151800</v>
          </cell>
          <cell r="O232" t="str">
            <v>X</v>
          </cell>
          <cell r="Q232" t="str">
            <v>X</v>
          </cell>
        </row>
        <row r="233">
          <cell r="B233" t="str">
            <v>용역</v>
          </cell>
          <cell r="F233" t="str">
            <v>국사봉체육관</v>
          </cell>
          <cell r="G233">
            <v>78100</v>
          </cell>
          <cell r="O233" t="str">
            <v>X</v>
          </cell>
          <cell r="Q233" t="str">
            <v>X</v>
          </cell>
        </row>
        <row r="234">
          <cell r="B234" t="str">
            <v>용역</v>
          </cell>
          <cell r="F234" t="str">
            <v>미성체육관</v>
          </cell>
          <cell r="G234">
            <v>148000</v>
          </cell>
          <cell r="O234" t="str">
            <v>X</v>
          </cell>
          <cell r="Q234" t="str">
            <v>X</v>
          </cell>
        </row>
        <row r="235">
          <cell r="B235" t="str">
            <v>용역</v>
          </cell>
          <cell r="F235" t="str">
            <v>장군봉체육관</v>
          </cell>
          <cell r="G235">
            <v>54000</v>
          </cell>
          <cell r="O235" t="str">
            <v>X</v>
          </cell>
          <cell r="Q235" t="str">
            <v>X</v>
          </cell>
        </row>
        <row r="236">
          <cell r="B236" t="str">
            <v>용역</v>
          </cell>
          <cell r="F236" t="str">
            <v>선우체육관</v>
          </cell>
          <cell r="G236">
            <v>69000</v>
          </cell>
          <cell r="O236" t="str">
            <v>X</v>
          </cell>
          <cell r="Q236" t="str">
            <v>X</v>
          </cell>
        </row>
        <row r="237">
          <cell r="B237" t="str">
            <v>물품</v>
          </cell>
          <cell r="F237" t="str">
            <v>주차사업팀</v>
          </cell>
          <cell r="G237">
            <v>1760000</v>
          </cell>
          <cell r="O237" t="str">
            <v>X</v>
          </cell>
          <cell r="Q237" t="str">
            <v>X</v>
          </cell>
        </row>
        <row r="238">
          <cell r="B238" t="str">
            <v>물품</v>
          </cell>
          <cell r="F238" t="str">
            <v>환경에너지관리</v>
          </cell>
          <cell r="G238">
            <v>968000</v>
          </cell>
          <cell r="O238" t="str">
            <v>X</v>
          </cell>
          <cell r="Q238" t="str">
            <v>X</v>
          </cell>
        </row>
        <row r="239">
          <cell r="B239" t="str">
            <v>용역</v>
          </cell>
          <cell r="F239" t="str">
            <v>관악구민체육센터</v>
          </cell>
          <cell r="G239">
            <v>550000</v>
          </cell>
          <cell r="O239" t="str">
            <v>X</v>
          </cell>
          <cell r="Q239" t="str">
            <v>X</v>
          </cell>
        </row>
        <row r="240">
          <cell r="B240" t="str">
            <v>물품</v>
          </cell>
          <cell r="F240" t="str">
            <v>신림체육센터</v>
          </cell>
          <cell r="G240">
            <v>709500</v>
          </cell>
          <cell r="O240" t="str">
            <v>X</v>
          </cell>
          <cell r="Q240" t="str">
            <v>X</v>
          </cell>
        </row>
        <row r="241">
          <cell r="B241" t="str">
            <v>공사</v>
          </cell>
          <cell r="F241" t="str">
            <v>구민운동장</v>
          </cell>
          <cell r="G241">
            <v>1914000</v>
          </cell>
          <cell r="O241" t="str">
            <v>X</v>
          </cell>
          <cell r="Q241" t="str">
            <v>X</v>
          </cell>
        </row>
        <row r="242">
          <cell r="B242" t="str">
            <v>공사</v>
          </cell>
          <cell r="F242" t="str">
            <v>장군봉체육관</v>
          </cell>
          <cell r="G242">
            <v>1183600</v>
          </cell>
          <cell r="O242" t="str">
            <v>X</v>
          </cell>
          <cell r="Q242" t="str">
            <v>X</v>
          </cell>
        </row>
        <row r="243">
          <cell r="B243" t="str">
            <v>물품</v>
          </cell>
          <cell r="F243" t="str">
            <v>별빛내린천</v>
          </cell>
          <cell r="G243">
            <v>660770</v>
          </cell>
          <cell r="O243" t="str">
            <v>X</v>
          </cell>
          <cell r="Q243" t="str">
            <v>X</v>
          </cell>
        </row>
        <row r="244">
          <cell r="B244" t="str">
            <v>용역</v>
          </cell>
          <cell r="F244" t="str">
            <v>신림체육센터</v>
          </cell>
          <cell r="G244">
            <v>154000</v>
          </cell>
          <cell r="O244" t="str">
            <v>X</v>
          </cell>
          <cell r="Q244" t="str">
            <v>X</v>
          </cell>
        </row>
        <row r="245">
          <cell r="B245" t="str">
            <v>용역</v>
          </cell>
          <cell r="F245" t="str">
            <v>신림체육센터</v>
          </cell>
          <cell r="G245">
            <v>78100</v>
          </cell>
          <cell r="O245" t="str">
            <v>X</v>
          </cell>
          <cell r="Q245" t="str">
            <v>X</v>
          </cell>
        </row>
        <row r="246">
          <cell r="B246" t="str">
            <v>물품</v>
          </cell>
          <cell r="F246" t="str">
            <v>관악구민체육센터</v>
          </cell>
          <cell r="G246">
            <v>220000</v>
          </cell>
          <cell r="O246" t="str">
            <v>X</v>
          </cell>
          <cell r="Q246" t="str">
            <v>X</v>
          </cell>
        </row>
        <row r="247">
          <cell r="B247" t="str">
            <v>물품</v>
          </cell>
          <cell r="F247" t="str">
            <v>미성체육관</v>
          </cell>
          <cell r="G247">
            <v>330000</v>
          </cell>
          <cell r="O247" t="str">
            <v>X</v>
          </cell>
          <cell r="Q247" t="str">
            <v>X</v>
          </cell>
        </row>
        <row r="248">
          <cell r="B248" t="str">
            <v>물품</v>
          </cell>
          <cell r="F248" t="str">
            <v>선우체육관</v>
          </cell>
          <cell r="G248">
            <v>264000</v>
          </cell>
          <cell r="O248" t="str">
            <v>X</v>
          </cell>
          <cell r="Q248" t="str">
            <v>X</v>
          </cell>
        </row>
        <row r="249">
          <cell r="B249" t="str">
            <v>물품</v>
          </cell>
          <cell r="F249" t="str">
            <v>주차사업팀</v>
          </cell>
          <cell r="G249">
            <v>110000</v>
          </cell>
          <cell r="O249" t="str">
            <v>X</v>
          </cell>
          <cell r="Q249" t="str">
            <v>X</v>
          </cell>
        </row>
        <row r="250">
          <cell r="B250" t="str">
            <v>공사</v>
          </cell>
          <cell r="F250" t="str">
            <v>관악구민체육센터</v>
          </cell>
          <cell r="G250">
            <v>1700000</v>
          </cell>
          <cell r="O250" t="str">
            <v>X</v>
          </cell>
          <cell r="Q250" t="str">
            <v>X</v>
          </cell>
        </row>
        <row r="251">
          <cell r="B251" t="str">
            <v>물품</v>
          </cell>
          <cell r="F251" t="str">
            <v>신림체육센터</v>
          </cell>
          <cell r="G251">
            <v>2653540</v>
          </cell>
          <cell r="O251" t="str">
            <v>X</v>
          </cell>
          <cell r="Q251" t="str">
            <v>X</v>
          </cell>
        </row>
        <row r="252">
          <cell r="B252" t="str">
            <v>용역</v>
          </cell>
          <cell r="F252" t="str">
            <v>국사봉체육관</v>
          </cell>
          <cell r="G252">
            <v>242000</v>
          </cell>
          <cell r="O252" t="str">
            <v>X</v>
          </cell>
          <cell r="Q252" t="str">
            <v>X</v>
          </cell>
        </row>
        <row r="253">
          <cell r="B253" t="str">
            <v>용역</v>
          </cell>
          <cell r="F253" t="str">
            <v>청룡산체육관</v>
          </cell>
          <cell r="G253">
            <v>62000</v>
          </cell>
          <cell r="O253" t="str">
            <v>X</v>
          </cell>
          <cell r="Q253" t="str">
            <v>X</v>
          </cell>
        </row>
        <row r="254">
          <cell r="B254" t="str">
            <v>물품</v>
          </cell>
          <cell r="F254" t="str">
            <v>장군봉체육관</v>
          </cell>
          <cell r="G254">
            <v>274000</v>
          </cell>
          <cell r="O254" t="str">
            <v>○</v>
          </cell>
          <cell r="Q254" t="str">
            <v>○</v>
          </cell>
        </row>
        <row r="255">
          <cell r="B255" t="str">
            <v>물품</v>
          </cell>
          <cell r="F255" t="str">
            <v>주차사업팀</v>
          </cell>
          <cell r="G255">
            <v>99000</v>
          </cell>
          <cell r="O255" t="str">
            <v>X</v>
          </cell>
          <cell r="Q255" t="str">
            <v>X</v>
          </cell>
        </row>
        <row r="256">
          <cell r="B256" t="str">
            <v>물품</v>
          </cell>
          <cell r="F256" t="str">
            <v>주차사업팀</v>
          </cell>
          <cell r="G256">
            <v>18600</v>
          </cell>
          <cell r="O256" t="str">
            <v>X</v>
          </cell>
          <cell r="Q256" t="str">
            <v>X</v>
          </cell>
        </row>
        <row r="257">
          <cell r="B257" t="str">
            <v>공사</v>
          </cell>
          <cell r="F257" t="str">
            <v>장군봉체육관</v>
          </cell>
          <cell r="G257">
            <v>1133000</v>
          </cell>
          <cell r="O257" t="str">
            <v>X</v>
          </cell>
          <cell r="Q257" t="str">
            <v>X</v>
          </cell>
        </row>
        <row r="258">
          <cell r="B258" t="str">
            <v>용역</v>
          </cell>
          <cell r="F258" t="str">
            <v>관악구민체육센터</v>
          </cell>
          <cell r="G258">
            <v>170170</v>
          </cell>
          <cell r="O258" t="str">
            <v>X</v>
          </cell>
          <cell r="Q258" t="str">
            <v>X</v>
          </cell>
        </row>
        <row r="259">
          <cell r="B259" t="str">
            <v>물품</v>
          </cell>
          <cell r="F259" t="str">
            <v>기획감사팀</v>
          </cell>
          <cell r="G259">
            <v>20000</v>
          </cell>
          <cell r="O259" t="str">
            <v>X</v>
          </cell>
          <cell r="Q259" t="str">
            <v>X</v>
          </cell>
        </row>
        <row r="260">
          <cell r="B260" t="str">
            <v>물품</v>
          </cell>
          <cell r="F260" t="str">
            <v>관악구민체육센터</v>
          </cell>
          <cell r="G260">
            <v>165000</v>
          </cell>
          <cell r="O260" t="str">
            <v>X</v>
          </cell>
          <cell r="Q260" t="str">
            <v>X</v>
          </cell>
        </row>
        <row r="261">
          <cell r="B261" t="str">
            <v>물품</v>
          </cell>
          <cell r="F261" t="str">
            <v>관악구민체육센터</v>
          </cell>
          <cell r="G261">
            <v>198770</v>
          </cell>
          <cell r="O261" t="str">
            <v>X</v>
          </cell>
          <cell r="Q261" t="str">
            <v>X</v>
          </cell>
        </row>
        <row r="262">
          <cell r="B262" t="str">
            <v>공사</v>
          </cell>
          <cell r="F262" t="str">
            <v>관악구민체육센터</v>
          </cell>
          <cell r="G262">
            <v>440000</v>
          </cell>
          <cell r="O262" t="str">
            <v>X</v>
          </cell>
          <cell r="Q262" t="str">
            <v>X</v>
          </cell>
        </row>
        <row r="263">
          <cell r="B263" t="str">
            <v>공사</v>
          </cell>
          <cell r="F263" t="str">
            <v>신림체육센터</v>
          </cell>
          <cell r="G263">
            <v>600000</v>
          </cell>
          <cell r="O263" t="str">
            <v>X</v>
          </cell>
          <cell r="Q263" t="str">
            <v>X</v>
          </cell>
        </row>
        <row r="264">
          <cell r="B264" t="str">
            <v>공사</v>
          </cell>
          <cell r="F264" t="str">
            <v>신림체육센터</v>
          </cell>
          <cell r="G264">
            <v>1991000</v>
          </cell>
          <cell r="O264" t="str">
            <v>X</v>
          </cell>
          <cell r="Q264" t="str">
            <v>X</v>
          </cell>
        </row>
        <row r="265">
          <cell r="B265" t="str">
            <v>공사</v>
          </cell>
          <cell r="F265" t="str">
            <v>신림체육센터</v>
          </cell>
          <cell r="G265">
            <v>1980000</v>
          </cell>
          <cell r="O265" t="str">
            <v>X</v>
          </cell>
          <cell r="Q265" t="str">
            <v>X</v>
          </cell>
        </row>
        <row r="266">
          <cell r="B266" t="str">
            <v>공사</v>
          </cell>
          <cell r="F266" t="str">
            <v>신림체육센터</v>
          </cell>
          <cell r="G266">
            <v>616000</v>
          </cell>
          <cell r="O266" t="str">
            <v>X</v>
          </cell>
          <cell r="Q266" t="str">
            <v>X</v>
          </cell>
        </row>
        <row r="267">
          <cell r="B267" t="str">
            <v>공사</v>
          </cell>
          <cell r="F267" t="str">
            <v>주차사업팀</v>
          </cell>
          <cell r="G267">
            <v>1100000</v>
          </cell>
          <cell r="O267" t="str">
            <v>X</v>
          </cell>
          <cell r="Q267" t="str">
            <v>X</v>
          </cell>
        </row>
        <row r="268">
          <cell r="B268" t="str">
            <v>공사</v>
          </cell>
          <cell r="F268" t="str">
            <v>주차사업팀</v>
          </cell>
          <cell r="G268">
            <v>1980000</v>
          </cell>
          <cell r="O268" t="str">
            <v>X</v>
          </cell>
          <cell r="Q268" t="str">
            <v>X</v>
          </cell>
        </row>
        <row r="269">
          <cell r="B269" t="str">
            <v>용역</v>
          </cell>
          <cell r="F269" t="str">
            <v>주차사업팀</v>
          </cell>
          <cell r="G269">
            <v>458920</v>
          </cell>
          <cell r="O269" t="str">
            <v>X</v>
          </cell>
          <cell r="Q269" t="str">
            <v>X</v>
          </cell>
        </row>
        <row r="270">
          <cell r="B270" t="str">
            <v>물품</v>
          </cell>
          <cell r="F270" t="str">
            <v>경영지원팀</v>
          </cell>
          <cell r="G270">
            <v>363000</v>
          </cell>
          <cell r="O270" t="str">
            <v>X</v>
          </cell>
          <cell r="Q270" t="str">
            <v>X</v>
          </cell>
        </row>
        <row r="271">
          <cell r="B271" t="str">
            <v>물품</v>
          </cell>
          <cell r="F271" t="str">
            <v>신림체육센터</v>
          </cell>
          <cell r="G271">
            <v>55000</v>
          </cell>
          <cell r="O271" t="str">
            <v>X</v>
          </cell>
          <cell r="Q271" t="str">
            <v>X</v>
          </cell>
        </row>
        <row r="272">
          <cell r="B272" t="str">
            <v>물품</v>
          </cell>
          <cell r="F272" t="str">
            <v>신림체육센터</v>
          </cell>
          <cell r="G272">
            <v>144000</v>
          </cell>
          <cell r="O272" t="str">
            <v>X</v>
          </cell>
          <cell r="Q272" t="str">
            <v>X</v>
          </cell>
        </row>
        <row r="273">
          <cell r="B273" t="str">
            <v>물품</v>
          </cell>
          <cell r="F273" t="str">
            <v>신림체육센터</v>
          </cell>
          <cell r="G273">
            <v>1377200</v>
          </cell>
          <cell r="O273" t="str">
            <v>X</v>
          </cell>
          <cell r="Q273" t="str">
            <v>X</v>
          </cell>
        </row>
        <row r="274">
          <cell r="B274" t="str">
            <v>물품</v>
          </cell>
          <cell r="F274" t="str">
            <v>주차사업팀</v>
          </cell>
          <cell r="G274">
            <v>420000</v>
          </cell>
          <cell r="O274" t="str">
            <v>X</v>
          </cell>
          <cell r="Q274" t="str">
            <v>X</v>
          </cell>
        </row>
        <row r="275">
          <cell r="B275" t="str">
            <v>물품</v>
          </cell>
          <cell r="F275" t="str">
            <v>경영지원팀</v>
          </cell>
          <cell r="G275">
            <v>1500000</v>
          </cell>
          <cell r="O275" t="str">
            <v>X</v>
          </cell>
          <cell r="Q275" t="str">
            <v>X</v>
          </cell>
        </row>
        <row r="276">
          <cell r="B276" t="str">
            <v>물품</v>
          </cell>
          <cell r="F276" t="str">
            <v>관악구민체육센터</v>
          </cell>
          <cell r="G276">
            <v>1739610</v>
          </cell>
          <cell r="O276" t="str">
            <v>X</v>
          </cell>
          <cell r="Q276" t="str">
            <v>X</v>
          </cell>
        </row>
        <row r="277">
          <cell r="B277" t="str">
            <v>공사</v>
          </cell>
          <cell r="F277" t="str">
            <v>미성체육관</v>
          </cell>
          <cell r="G277">
            <v>220000</v>
          </cell>
          <cell r="O277" t="str">
            <v>X</v>
          </cell>
          <cell r="Q277" t="str">
            <v>X</v>
          </cell>
        </row>
        <row r="278">
          <cell r="B278" t="str">
            <v>용역</v>
          </cell>
          <cell r="F278" t="str">
            <v>주차사업팀</v>
          </cell>
          <cell r="G278">
            <v>1623000</v>
          </cell>
          <cell r="O278" t="str">
            <v>X</v>
          </cell>
          <cell r="Q278" t="str">
            <v>X</v>
          </cell>
        </row>
        <row r="279">
          <cell r="B279" t="str">
            <v>용역</v>
          </cell>
          <cell r="F279" t="str">
            <v>관악구민체육센터</v>
          </cell>
          <cell r="G279">
            <v>151800</v>
          </cell>
          <cell r="O279" t="str">
            <v>X</v>
          </cell>
          <cell r="Q279" t="str">
            <v>X</v>
          </cell>
        </row>
        <row r="280">
          <cell r="B280" t="str">
            <v>용역</v>
          </cell>
          <cell r="F280" t="str">
            <v>미성체육관</v>
          </cell>
          <cell r="G280">
            <v>120560</v>
          </cell>
          <cell r="O280" t="str">
            <v>X</v>
          </cell>
          <cell r="Q280" t="str">
            <v>X</v>
          </cell>
        </row>
        <row r="281">
          <cell r="B281" t="str">
            <v>공사</v>
          </cell>
          <cell r="F281" t="str">
            <v>장군봉체육관</v>
          </cell>
          <cell r="G281">
            <v>671000</v>
          </cell>
          <cell r="O281" t="str">
            <v>X</v>
          </cell>
          <cell r="Q281" t="str">
            <v>X</v>
          </cell>
        </row>
        <row r="282">
          <cell r="B282" t="str">
            <v>공사</v>
          </cell>
          <cell r="F282" t="str">
            <v>주차사업팀</v>
          </cell>
          <cell r="G282">
            <v>13350000</v>
          </cell>
          <cell r="O282" t="str">
            <v>X</v>
          </cell>
          <cell r="Q282" t="str">
            <v>X</v>
          </cell>
        </row>
        <row r="283">
          <cell r="B283" t="str">
            <v>용역</v>
          </cell>
          <cell r="F283" t="str">
            <v>신림체육센터</v>
          </cell>
          <cell r="G283">
            <v>154000</v>
          </cell>
          <cell r="O283" t="str">
            <v>X</v>
          </cell>
          <cell r="Q283" t="str">
            <v>X</v>
          </cell>
        </row>
        <row r="284">
          <cell r="B284" t="str">
            <v>물품</v>
          </cell>
          <cell r="F284" t="str">
            <v>관악구민체육센터</v>
          </cell>
          <cell r="G284">
            <v>822000</v>
          </cell>
          <cell r="O284" t="str">
            <v>○</v>
          </cell>
          <cell r="Q284" t="str">
            <v>○</v>
          </cell>
        </row>
        <row r="285">
          <cell r="B285" t="str">
            <v>물품</v>
          </cell>
          <cell r="F285" t="str">
            <v>관악구민체육센터</v>
          </cell>
          <cell r="G285">
            <v>431460</v>
          </cell>
          <cell r="O285" t="str">
            <v>X</v>
          </cell>
          <cell r="Q285" t="str">
            <v>○</v>
          </cell>
        </row>
        <row r="286">
          <cell r="B286" t="str">
            <v>물품</v>
          </cell>
          <cell r="F286" t="str">
            <v>신림체육센터</v>
          </cell>
          <cell r="G286">
            <v>1900800</v>
          </cell>
          <cell r="O286" t="str">
            <v>X</v>
          </cell>
          <cell r="Q286" t="str">
            <v>X</v>
          </cell>
        </row>
        <row r="287">
          <cell r="B287" t="str">
            <v>물품</v>
          </cell>
          <cell r="F287" t="str">
            <v>주차사업팀</v>
          </cell>
          <cell r="G287">
            <v>28000</v>
          </cell>
          <cell r="O287" t="str">
            <v>X</v>
          </cell>
          <cell r="Q287" t="str">
            <v>X</v>
          </cell>
        </row>
        <row r="288">
          <cell r="B288" t="str">
            <v>물품</v>
          </cell>
          <cell r="F288" t="str">
            <v>별빛내린천</v>
          </cell>
          <cell r="G288">
            <v>1278200</v>
          </cell>
          <cell r="O288" t="str">
            <v>X</v>
          </cell>
          <cell r="Q288" t="str">
            <v>X</v>
          </cell>
        </row>
        <row r="289">
          <cell r="B289" t="str">
            <v>공사</v>
          </cell>
          <cell r="F289" t="str">
            <v>경영지원팀</v>
          </cell>
          <cell r="G289">
            <v>528000</v>
          </cell>
          <cell r="O289" t="str">
            <v>X</v>
          </cell>
          <cell r="Q289" t="str">
            <v>X</v>
          </cell>
        </row>
        <row r="290">
          <cell r="B290" t="str">
            <v>공사</v>
          </cell>
          <cell r="F290" t="str">
            <v>관악구민체육센터</v>
          </cell>
          <cell r="G290">
            <v>33000</v>
          </cell>
          <cell r="O290" t="str">
            <v>X</v>
          </cell>
          <cell r="Q290" t="str">
            <v>X</v>
          </cell>
        </row>
        <row r="291">
          <cell r="B291" t="str">
            <v>공사</v>
          </cell>
          <cell r="F291" t="str">
            <v>관악구민체육센터</v>
          </cell>
          <cell r="G291">
            <v>8272000</v>
          </cell>
          <cell r="O291" t="str">
            <v>X</v>
          </cell>
          <cell r="Q291" t="str">
            <v>X</v>
          </cell>
        </row>
        <row r="292">
          <cell r="B292" t="str">
            <v>공사</v>
          </cell>
          <cell r="F292" t="str">
            <v>관악구민체육센터</v>
          </cell>
          <cell r="G292">
            <v>760100</v>
          </cell>
          <cell r="O292" t="str">
            <v>X</v>
          </cell>
          <cell r="Q292" t="str">
            <v>X</v>
          </cell>
        </row>
        <row r="293">
          <cell r="B293" t="str">
            <v>물품</v>
          </cell>
          <cell r="F293" t="str">
            <v>신림체육센터</v>
          </cell>
          <cell r="G293">
            <v>1349700</v>
          </cell>
          <cell r="O293" t="str">
            <v>X</v>
          </cell>
          <cell r="Q293" t="str">
            <v>X</v>
          </cell>
        </row>
        <row r="294">
          <cell r="B294" t="str">
            <v>공사</v>
          </cell>
          <cell r="F294" t="str">
            <v>국사봉체육관</v>
          </cell>
          <cell r="G294">
            <v>1932000</v>
          </cell>
          <cell r="O294" t="str">
            <v>X</v>
          </cell>
          <cell r="Q294" t="str">
            <v>X</v>
          </cell>
        </row>
        <row r="295">
          <cell r="B295" t="str">
            <v>용역</v>
          </cell>
          <cell r="F295" t="str">
            <v>주차사업팀</v>
          </cell>
          <cell r="G295">
            <v>2530000</v>
          </cell>
          <cell r="O295" t="str">
            <v>X</v>
          </cell>
          <cell r="Q295" t="str">
            <v>X</v>
          </cell>
        </row>
        <row r="296">
          <cell r="B296" t="str">
            <v>물품</v>
          </cell>
          <cell r="F296" t="str">
            <v>경영지원팀</v>
          </cell>
          <cell r="G296">
            <v>6644000</v>
          </cell>
          <cell r="O296" t="str">
            <v>X</v>
          </cell>
          <cell r="Q296" t="str">
            <v>X</v>
          </cell>
        </row>
        <row r="297">
          <cell r="B297" t="str">
            <v>물품</v>
          </cell>
          <cell r="F297" t="str">
            <v>기획감사팀</v>
          </cell>
          <cell r="G297">
            <v>286700</v>
          </cell>
          <cell r="O297" t="str">
            <v>X</v>
          </cell>
          <cell r="Q297" t="str">
            <v>X</v>
          </cell>
        </row>
        <row r="298">
          <cell r="B298" t="str">
            <v>물품</v>
          </cell>
          <cell r="F298" t="str">
            <v>주차사업팀</v>
          </cell>
          <cell r="G298">
            <v>110000</v>
          </cell>
          <cell r="O298" t="str">
            <v>X</v>
          </cell>
          <cell r="Q298" t="str">
            <v>X</v>
          </cell>
        </row>
        <row r="299">
          <cell r="B299" t="str">
            <v>용역</v>
          </cell>
          <cell r="F299" t="str">
            <v>관악구민체육센터</v>
          </cell>
          <cell r="G299">
            <v>385000</v>
          </cell>
          <cell r="O299" t="str">
            <v>X</v>
          </cell>
          <cell r="Q299" t="str">
            <v>X</v>
          </cell>
        </row>
        <row r="300">
          <cell r="B300" t="str">
            <v>공사</v>
          </cell>
          <cell r="F300" t="str">
            <v>관악구민체육센터</v>
          </cell>
          <cell r="G300">
            <v>1518000</v>
          </cell>
          <cell r="O300" t="str">
            <v>X</v>
          </cell>
          <cell r="Q300" t="str">
            <v>X</v>
          </cell>
        </row>
        <row r="301">
          <cell r="B301" t="str">
            <v>공사</v>
          </cell>
          <cell r="F301" t="str">
            <v>관악구민체육센터</v>
          </cell>
          <cell r="G301">
            <v>25000</v>
          </cell>
          <cell r="O301" t="str">
            <v>X</v>
          </cell>
          <cell r="Q301" t="str">
            <v>X</v>
          </cell>
        </row>
        <row r="302">
          <cell r="B302" t="str">
            <v>공사</v>
          </cell>
          <cell r="F302" t="str">
            <v>까치산체육센터</v>
          </cell>
          <cell r="G302">
            <v>291500</v>
          </cell>
          <cell r="O302" t="str">
            <v>X</v>
          </cell>
          <cell r="Q302" t="str">
            <v>X</v>
          </cell>
        </row>
        <row r="303">
          <cell r="B303" t="str">
            <v>물품</v>
          </cell>
          <cell r="F303" t="str">
            <v>구종합청사</v>
          </cell>
          <cell r="G303">
            <v>4488910</v>
          </cell>
          <cell r="O303" t="str">
            <v>X</v>
          </cell>
          <cell r="Q303" t="str">
            <v>X</v>
          </cell>
        </row>
        <row r="304">
          <cell r="B304" t="str">
            <v>물품</v>
          </cell>
          <cell r="F304" t="str">
            <v>신림체육센터</v>
          </cell>
          <cell r="G304">
            <v>528000</v>
          </cell>
          <cell r="O304" t="str">
            <v>X</v>
          </cell>
          <cell r="Q304" t="str">
            <v>X</v>
          </cell>
        </row>
        <row r="305">
          <cell r="B305" t="str">
            <v>물품</v>
          </cell>
          <cell r="F305" t="str">
            <v>신림체육센터</v>
          </cell>
          <cell r="G305">
            <v>440000</v>
          </cell>
          <cell r="O305" t="str">
            <v>X</v>
          </cell>
          <cell r="Q305" t="str">
            <v>X</v>
          </cell>
        </row>
        <row r="306">
          <cell r="B306" t="str">
            <v>물품</v>
          </cell>
          <cell r="F306" t="str">
            <v>구민운동장</v>
          </cell>
          <cell r="G306">
            <v>1997820</v>
          </cell>
          <cell r="O306" t="str">
            <v>X</v>
          </cell>
          <cell r="Q306" t="str">
            <v>X</v>
          </cell>
        </row>
        <row r="307">
          <cell r="B307" t="str">
            <v>물품</v>
          </cell>
          <cell r="F307" t="str">
            <v>주차사업팀</v>
          </cell>
          <cell r="G307">
            <v>18720</v>
          </cell>
          <cell r="O307" t="str">
            <v>X</v>
          </cell>
          <cell r="Q307" t="str">
            <v>X</v>
          </cell>
        </row>
        <row r="308">
          <cell r="B308" t="str">
            <v>공사</v>
          </cell>
          <cell r="F308" t="str">
            <v>신림체육센터</v>
          </cell>
          <cell r="G308">
            <v>1782000</v>
          </cell>
          <cell r="O308" t="str">
            <v>X</v>
          </cell>
          <cell r="Q308" t="str">
            <v>X</v>
          </cell>
        </row>
        <row r="309">
          <cell r="B309" t="str">
            <v>공사</v>
          </cell>
          <cell r="F309" t="str">
            <v>신림체육센터</v>
          </cell>
          <cell r="G309">
            <v>55000</v>
          </cell>
          <cell r="O309" t="str">
            <v>X</v>
          </cell>
          <cell r="Q309" t="str">
            <v>X</v>
          </cell>
        </row>
        <row r="310">
          <cell r="B310" t="str">
            <v>공사</v>
          </cell>
          <cell r="F310" t="str">
            <v>신림체육센터</v>
          </cell>
          <cell r="G310">
            <v>902000</v>
          </cell>
          <cell r="O310" t="str">
            <v>X</v>
          </cell>
          <cell r="Q310" t="str">
            <v>X</v>
          </cell>
        </row>
        <row r="311">
          <cell r="B311" t="str">
            <v>공사</v>
          </cell>
          <cell r="F311" t="str">
            <v>구민운동장</v>
          </cell>
          <cell r="G311">
            <v>88000</v>
          </cell>
          <cell r="O311" t="str">
            <v>X</v>
          </cell>
          <cell r="Q311" t="str">
            <v>X</v>
          </cell>
        </row>
        <row r="312">
          <cell r="B312" t="str">
            <v>공사</v>
          </cell>
          <cell r="F312" t="str">
            <v>구민운동장</v>
          </cell>
          <cell r="G312">
            <v>99000</v>
          </cell>
          <cell r="O312" t="str">
            <v>X</v>
          </cell>
          <cell r="Q312" t="str">
            <v>X</v>
          </cell>
        </row>
        <row r="313">
          <cell r="B313" t="str">
            <v>공사</v>
          </cell>
          <cell r="F313" t="str">
            <v>주차사업팀</v>
          </cell>
          <cell r="G313">
            <v>649000</v>
          </cell>
          <cell r="O313" t="str">
            <v>X</v>
          </cell>
          <cell r="Q313" t="str">
            <v>X</v>
          </cell>
        </row>
        <row r="314">
          <cell r="B314" t="str">
            <v>물품</v>
          </cell>
          <cell r="F314" t="str">
            <v>경영지원팀</v>
          </cell>
          <cell r="G314">
            <v>132000</v>
          </cell>
          <cell r="O314" t="str">
            <v>X</v>
          </cell>
          <cell r="Q314" t="str">
            <v>X</v>
          </cell>
        </row>
        <row r="315">
          <cell r="B315" t="str">
            <v>물품</v>
          </cell>
          <cell r="F315" t="str">
            <v>관악구민체육센터</v>
          </cell>
          <cell r="G315">
            <v>261910</v>
          </cell>
          <cell r="O315" t="str">
            <v>X</v>
          </cell>
          <cell r="Q315" t="str">
            <v>X</v>
          </cell>
        </row>
        <row r="316">
          <cell r="B316" t="str">
            <v>물품</v>
          </cell>
          <cell r="F316" t="str">
            <v>신림체육센터</v>
          </cell>
          <cell r="G316">
            <v>55000</v>
          </cell>
          <cell r="O316" t="str">
            <v>X</v>
          </cell>
          <cell r="Q316" t="str">
            <v>X</v>
          </cell>
        </row>
        <row r="317">
          <cell r="B317" t="str">
            <v>공사</v>
          </cell>
          <cell r="F317" t="str">
            <v>관악구민체육센터</v>
          </cell>
          <cell r="G317">
            <v>330000</v>
          </cell>
          <cell r="O317" t="str">
            <v>X</v>
          </cell>
          <cell r="Q317" t="str">
            <v>X</v>
          </cell>
        </row>
        <row r="318">
          <cell r="B318" t="str">
            <v>공사</v>
          </cell>
          <cell r="F318" t="str">
            <v>선우체육관</v>
          </cell>
          <cell r="G318">
            <v>1089000</v>
          </cell>
          <cell r="O318" t="str">
            <v>X</v>
          </cell>
          <cell r="Q318" t="str">
            <v>X</v>
          </cell>
        </row>
        <row r="319">
          <cell r="B319" t="str">
            <v>공사</v>
          </cell>
          <cell r="F319" t="str">
            <v>구종합청사</v>
          </cell>
          <cell r="G319">
            <v>478000</v>
          </cell>
          <cell r="O319" t="str">
            <v>X</v>
          </cell>
          <cell r="Q319" t="str">
            <v>X</v>
          </cell>
        </row>
        <row r="320">
          <cell r="B320" t="str">
            <v>물품</v>
          </cell>
          <cell r="F320" t="str">
            <v>구종합청사</v>
          </cell>
          <cell r="G320">
            <v>623180</v>
          </cell>
          <cell r="O320" t="str">
            <v>X</v>
          </cell>
          <cell r="Q320" t="str">
            <v>○</v>
          </cell>
        </row>
        <row r="321">
          <cell r="B321" t="str">
            <v>물품</v>
          </cell>
          <cell r="F321" t="str">
            <v>구종합청사</v>
          </cell>
          <cell r="G321">
            <v>1732840</v>
          </cell>
          <cell r="O321" t="str">
            <v>X</v>
          </cell>
          <cell r="Q321" t="str">
            <v>○</v>
          </cell>
        </row>
        <row r="322">
          <cell r="B322" t="str">
            <v>물품</v>
          </cell>
          <cell r="F322" t="str">
            <v>구종합청사</v>
          </cell>
          <cell r="G322">
            <v>371890</v>
          </cell>
          <cell r="O322" t="str">
            <v>X</v>
          </cell>
          <cell r="Q322" t="str">
            <v>X</v>
          </cell>
        </row>
        <row r="323">
          <cell r="B323" t="str">
            <v>물품</v>
          </cell>
          <cell r="F323" t="str">
            <v>관악구민체육센터</v>
          </cell>
          <cell r="G323">
            <v>1162320</v>
          </cell>
          <cell r="O323" t="str">
            <v>X</v>
          </cell>
          <cell r="Q323" t="str">
            <v>X</v>
          </cell>
        </row>
        <row r="324">
          <cell r="B324" t="str">
            <v>물품</v>
          </cell>
          <cell r="F324" t="str">
            <v>관악구민체육센터</v>
          </cell>
          <cell r="G324">
            <v>245000</v>
          </cell>
          <cell r="O324" t="str">
            <v>X</v>
          </cell>
          <cell r="Q324" t="str">
            <v>X</v>
          </cell>
        </row>
        <row r="325">
          <cell r="B325" t="str">
            <v>물품</v>
          </cell>
          <cell r="F325" t="str">
            <v>구종합청사</v>
          </cell>
          <cell r="G325">
            <v>220000</v>
          </cell>
          <cell r="O325" t="str">
            <v>X</v>
          </cell>
          <cell r="Q325" t="str">
            <v>X</v>
          </cell>
        </row>
        <row r="326">
          <cell r="B326" t="str">
            <v>물품</v>
          </cell>
          <cell r="F326" t="str">
            <v>경영지원팀</v>
          </cell>
          <cell r="G326">
            <v>418000</v>
          </cell>
          <cell r="O326" t="str">
            <v>X</v>
          </cell>
          <cell r="Q326" t="str">
            <v>X</v>
          </cell>
        </row>
        <row r="327">
          <cell r="B327" t="str">
            <v>물품</v>
          </cell>
          <cell r="F327" t="str">
            <v>관악구민체육센터</v>
          </cell>
          <cell r="G327">
            <v>165000</v>
          </cell>
          <cell r="O327" t="str">
            <v>X</v>
          </cell>
          <cell r="Q327" t="str">
            <v>X</v>
          </cell>
        </row>
        <row r="328">
          <cell r="B328" t="str">
            <v>물품</v>
          </cell>
          <cell r="F328" t="str">
            <v>주차사업팀</v>
          </cell>
          <cell r="G328">
            <v>418000</v>
          </cell>
          <cell r="O328" t="str">
            <v>X</v>
          </cell>
          <cell r="Q328" t="str">
            <v>X</v>
          </cell>
        </row>
        <row r="329">
          <cell r="B329" t="str">
            <v>물품</v>
          </cell>
          <cell r="F329" t="str">
            <v>관악구민체육센터</v>
          </cell>
          <cell r="G329">
            <v>277200</v>
          </cell>
          <cell r="O329" t="str">
            <v>X</v>
          </cell>
          <cell r="Q329" t="str">
            <v>X</v>
          </cell>
        </row>
        <row r="330">
          <cell r="B330" t="str">
            <v>용역</v>
          </cell>
          <cell r="F330" t="str">
            <v>관악구민체육센터</v>
          </cell>
          <cell r="G330">
            <v>8410980</v>
          </cell>
          <cell r="O330" t="str">
            <v>X</v>
          </cell>
          <cell r="Q330" t="str">
            <v>X</v>
          </cell>
        </row>
        <row r="331">
          <cell r="B331" t="str">
            <v>공사</v>
          </cell>
          <cell r="F331" t="str">
            <v>신림체육센터</v>
          </cell>
          <cell r="G331">
            <v>400000</v>
          </cell>
          <cell r="O331" t="str">
            <v>X</v>
          </cell>
          <cell r="Q331" t="str">
            <v>X</v>
          </cell>
        </row>
        <row r="332">
          <cell r="B332" t="str">
            <v>용역</v>
          </cell>
          <cell r="F332" t="str">
            <v>경영지원팀</v>
          </cell>
          <cell r="G332">
            <v>382800</v>
          </cell>
          <cell r="O332" t="str">
            <v>X</v>
          </cell>
          <cell r="Q332" t="str">
            <v>X</v>
          </cell>
        </row>
        <row r="333">
          <cell r="B333" t="str">
            <v>용역</v>
          </cell>
          <cell r="F333" t="str">
            <v>경영지원팀</v>
          </cell>
          <cell r="G333">
            <v>378400</v>
          </cell>
          <cell r="O333" t="str">
            <v>X</v>
          </cell>
          <cell r="Q333" t="str">
            <v>X</v>
          </cell>
        </row>
        <row r="334">
          <cell r="B334" t="str">
            <v>용역</v>
          </cell>
          <cell r="F334" t="str">
            <v>신림체육센터</v>
          </cell>
          <cell r="G334">
            <v>154000</v>
          </cell>
          <cell r="O334" t="str">
            <v>X</v>
          </cell>
          <cell r="Q334" t="str">
            <v>X</v>
          </cell>
        </row>
        <row r="335">
          <cell r="B335" t="str">
            <v>용역</v>
          </cell>
          <cell r="F335" t="str">
            <v>신림체육센터</v>
          </cell>
          <cell r="G335">
            <v>462000</v>
          </cell>
          <cell r="O335" t="str">
            <v>X</v>
          </cell>
          <cell r="Q335" t="str">
            <v>X</v>
          </cell>
        </row>
        <row r="336">
          <cell r="B336" t="str">
            <v>용역</v>
          </cell>
          <cell r="F336" t="str">
            <v>미성체육관</v>
          </cell>
          <cell r="G336">
            <v>495000</v>
          </cell>
          <cell r="O336" t="str">
            <v>X</v>
          </cell>
          <cell r="Q336" t="str">
            <v>X</v>
          </cell>
        </row>
        <row r="337">
          <cell r="B337" t="str">
            <v>용역</v>
          </cell>
          <cell r="F337" t="str">
            <v>장군봉체육관</v>
          </cell>
          <cell r="G337">
            <v>198000</v>
          </cell>
          <cell r="O337" t="str">
            <v>X</v>
          </cell>
          <cell r="Q337" t="str">
            <v>X</v>
          </cell>
        </row>
        <row r="338">
          <cell r="B338" t="str">
            <v>용역</v>
          </cell>
          <cell r="F338" t="str">
            <v>까치산체육센터</v>
          </cell>
          <cell r="G338">
            <v>82500</v>
          </cell>
          <cell r="O338" t="str">
            <v>X</v>
          </cell>
          <cell r="Q338" t="str">
            <v>X</v>
          </cell>
        </row>
        <row r="339">
          <cell r="B339" t="str">
            <v>용역</v>
          </cell>
          <cell r="F339" t="str">
            <v>선우체육관</v>
          </cell>
          <cell r="G339">
            <v>297000</v>
          </cell>
          <cell r="O339" t="str">
            <v>X</v>
          </cell>
          <cell r="Q339" t="str">
            <v>X</v>
          </cell>
        </row>
        <row r="340">
          <cell r="B340" t="str">
            <v>물품</v>
          </cell>
          <cell r="F340" t="str">
            <v>관악구민체육센터</v>
          </cell>
          <cell r="G340">
            <v>23463480</v>
          </cell>
          <cell r="O340" t="str">
            <v>X</v>
          </cell>
          <cell r="Q340" t="str">
            <v>X</v>
          </cell>
        </row>
        <row r="341">
          <cell r="B341" t="str">
            <v>용역</v>
          </cell>
          <cell r="F341" t="str">
            <v>주차사업팀</v>
          </cell>
          <cell r="G341">
            <v>7935000</v>
          </cell>
          <cell r="O341" t="str">
            <v>X</v>
          </cell>
          <cell r="Q341" t="str">
            <v>X</v>
          </cell>
        </row>
        <row r="342">
          <cell r="B342" t="str">
            <v>용역</v>
          </cell>
          <cell r="F342" t="str">
            <v>구민운동장</v>
          </cell>
          <cell r="G342">
            <v>297000</v>
          </cell>
          <cell r="O342" t="str">
            <v>X</v>
          </cell>
          <cell r="Q342" t="str">
            <v>X</v>
          </cell>
        </row>
        <row r="343">
          <cell r="B343" t="str">
            <v>용역</v>
          </cell>
          <cell r="F343" t="str">
            <v>국사봉체육관</v>
          </cell>
          <cell r="G343">
            <v>450000</v>
          </cell>
          <cell r="O343" t="str">
            <v>X</v>
          </cell>
          <cell r="Q343" t="str">
            <v>X</v>
          </cell>
        </row>
        <row r="344">
          <cell r="B344" t="str">
            <v>용역</v>
          </cell>
          <cell r="F344" t="str">
            <v>미성체육관</v>
          </cell>
          <cell r="G344">
            <v>455070</v>
          </cell>
          <cell r="O344" t="str">
            <v>X</v>
          </cell>
          <cell r="Q344" t="str">
            <v>X</v>
          </cell>
        </row>
        <row r="345">
          <cell r="B345" t="str">
            <v>용역</v>
          </cell>
          <cell r="F345" t="str">
            <v>청룡산체육관</v>
          </cell>
          <cell r="G345">
            <v>247500</v>
          </cell>
          <cell r="O345" t="str">
            <v>X</v>
          </cell>
          <cell r="Q345" t="str">
            <v>X</v>
          </cell>
        </row>
        <row r="346">
          <cell r="B346" t="str">
            <v>용역</v>
          </cell>
          <cell r="F346" t="str">
            <v>주차사업팀</v>
          </cell>
          <cell r="G346">
            <v>1567500</v>
          </cell>
          <cell r="O346" t="str">
            <v>X</v>
          </cell>
          <cell r="Q346" t="str">
            <v>X</v>
          </cell>
        </row>
        <row r="347">
          <cell r="B347" t="str">
            <v>물품</v>
          </cell>
          <cell r="F347" t="str">
            <v>구종합청사</v>
          </cell>
          <cell r="G347">
            <v>13227000</v>
          </cell>
          <cell r="O347" t="str">
            <v>X</v>
          </cell>
          <cell r="Q347" t="str">
            <v>X</v>
          </cell>
        </row>
        <row r="348">
          <cell r="B348" t="str">
            <v>물품</v>
          </cell>
          <cell r="F348" t="str">
            <v>가족행복센터</v>
          </cell>
          <cell r="G348">
            <v>7117000</v>
          </cell>
          <cell r="O348" t="str">
            <v>X</v>
          </cell>
          <cell r="Q348" t="str">
            <v>X</v>
          </cell>
        </row>
        <row r="349">
          <cell r="B349" t="str">
            <v>물품</v>
          </cell>
          <cell r="F349" t="str">
            <v>보훈회관</v>
          </cell>
          <cell r="G349">
            <v>7117000</v>
          </cell>
          <cell r="O349" t="str">
            <v>X</v>
          </cell>
          <cell r="Q349" t="str">
            <v>X</v>
          </cell>
        </row>
        <row r="350">
          <cell r="B350" t="str">
            <v>물품</v>
          </cell>
          <cell r="F350" t="str">
            <v>구종합청사</v>
          </cell>
          <cell r="G350">
            <v>34174420</v>
          </cell>
          <cell r="O350" t="str">
            <v>X</v>
          </cell>
          <cell r="Q350" t="str">
            <v>X</v>
          </cell>
        </row>
        <row r="351">
          <cell r="B351" t="str">
            <v>물품</v>
          </cell>
          <cell r="F351" t="str">
            <v>주차사업팀</v>
          </cell>
          <cell r="G351">
            <v>10000000</v>
          </cell>
          <cell r="O351" t="str">
            <v>X</v>
          </cell>
          <cell r="Q351" t="str">
            <v>X</v>
          </cell>
        </row>
        <row r="352">
          <cell r="B352" t="str">
            <v>물품</v>
          </cell>
          <cell r="F352" t="str">
            <v>주차사업팀</v>
          </cell>
          <cell r="G352">
            <v>88000</v>
          </cell>
          <cell r="O352" t="str">
            <v>X</v>
          </cell>
          <cell r="Q352" t="str">
            <v>X</v>
          </cell>
        </row>
        <row r="353">
          <cell r="B353" t="str">
            <v>물품</v>
          </cell>
          <cell r="F353" t="str">
            <v>주차사업팀</v>
          </cell>
          <cell r="G353">
            <v>302500</v>
          </cell>
          <cell r="O353" t="str">
            <v>X</v>
          </cell>
          <cell r="Q353" t="str">
            <v>X</v>
          </cell>
        </row>
        <row r="354">
          <cell r="B354" t="str">
            <v>물품</v>
          </cell>
          <cell r="F354" t="str">
            <v>주차사업팀</v>
          </cell>
          <cell r="G354">
            <v>275000</v>
          </cell>
          <cell r="O354" t="str">
            <v>X</v>
          </cell>
          <cell r="Q354" t="str">
            <v>X</v>
          </cell>
        </row>
        <row r="355">
          <cell r="B355" t="str">
            <v>물품</v>
          </cell>
          <cell r="F355" t="str">
            <v>주차사업팀</v>
          </cell>
          <cell r="G355">
            <v>55000</v>
          </cell>
          <cell r="O355" t="str">
            <v>X</v>
          </cell>
          <cell r="Q355" t="str">
            <v>X</v>
          </cell>
        </row>
        <row r="356">
          <cell r="B356" t="str">
            <v>용역</v>
          </cell>
          <cell r="F356" t="str">
            <v>경영지원팀</v>
          </cell>
          <cell r="G356">
            <v>952500</v>
          </cell>
          <cell r="O356" t="str">
            <v>X</v>
          </cell>
          <cell r="Q356" t="str">
            <v>X</v>
          </cell>
        </row>
        <row r="357">
          <cell r="B357" t="str">
            <v>공사</v>
          </cell>
          <cell r="F357" t="str">
            <v>관악구민체육센터</v>
          </cell>
          <cell r="G357">
            <v>495000</v>
          </cell>
          <cell r="O357" t="str">
            <v>X</v>
          </cell>
          <cell r="Q357" t="str">
            <v>X</v>
          </cell>
        </row>
        <row r="358">
          <cell r="B358" t="str">
            <v>용역</v>
          </cell>
          <cell r="F358" t="str">
            <v>경영지원팀</v>
          </cell>
          <cell r="G358">
            <v>4390</v>
          </cell>
          <cell r="O358" t="str">
            <v>X</v>
          </cell>
          <cell r="Q358" t="str">
            <v>X</v>
          </cell>
        </row>
        <row r="359">
          <cell r="B359" t="str">
            <v>용역</v>
          </cell>
          <cell r="F359" t="str">
            <v>신림체육센터</v>
          </cell>
          <cell r="G359">
            <v>350000</v>
          </cell>
          <cell r="O359" t="str">
            <v>X</v>
          </cell>
          <cell r="Q359" t="str">
            <v>X</v>
          </cell>
        </row>
        <row r="360">
          <cell r="B360" t="str">
            <v>물품</v>
          </cell>
          <cell r="F360" t="str">
            <v>관악구민체육센터</v>
          </cell>
          <cell r="G360">
            <v>792000</v>
          </cell>
          <cell r="O360" t="str">
            <v>○</v>
          </cell>
          <cell r="Q360" t="str">
            <v>X</v>
          </cell>
        </row>
        <row r="361">
          <cell r="B361" t="str">
            <v>물품</v>
          </cell>
          <cell r="F361" t="str">
            <v>관악구민체육센터</v>
          </cell>
          <cell r="G361">
            <v>165000</v>
          </cell>
          <cell r="O361" t="str">
            <v>X</v>
          </cell>
          <cell r="Q361" t="str">
            <v>X</v>
          </cell>
        </row>
        <row r="362">
          <cell r="B362" t="str">
            <v>물품</v>
          </cell>
          <cell r="F362" t="str">
            <v>관악구민체육센터</v>
          </cell>
          <cell r="G362">
            <v>902000</v>
          </cell>
          <cell r="O362" t="str">
            <v>X</v>
          </cell>
          <cell r="Q362" t="str">
            <v>X</v>
          </cell>
        </row>
        <row r="363">
          <cell r="B363" t="str">
            <v>용역</v>
          </cell>
          <cell r="F363" t="str">
            <v>관악구민체육센터</v>
          </cell>
          <cell r="G363">
            <v>151800</v>
          </cell>
          <cell r="O363" t="str">
            <v>X</v>
          </cell>
          <cell r="Q363" t="str">
            <v>X</v>
          </cell>
        </row>
        <row r="364">
          <cell r="B364" t="str">
            <v>물품</v>
          </cell>
          <cell r="F364" t="str">
            <v>기획감사팀</v>
          </cell>
          <cell r="G364">
            <v>20000</v>
          </cell>
          <cell r="O364" t="str">
            <v>X</v>
          </cell>
          <cell r="Q364" t="str">
            <v>X</v>
          </cell>
        </row>
        <row r="365">
          <cell r="B365" t="str">
            <v>물품</v>
          </cell>
          <cell r="F365" t="str">
            <v>주차사업팀</v>
          </cell>
          <cell r="G365">
            <v>775000</v>
          </cell>
          <cell r="O365" t="str">
            <v>X</v>
          </cell>
          <cell r="Q365" t="str">
            <v>X</v>
          </cell>
        </row>
        <row r="366">
          <cell r="B366" t="str">
            <v>용역</v>
          </cell>
          <cell r="F366" t="str">
            <v>까치산체육센터</v>
          </cell>
          <cell r="G366">
            <v>100000</v>
          </cell>
          <cell r="O366" t="str">
            <v>X</v>
          </cell>
          <cell r="Q366" t="str">
            <v>X</v>
          </cell>
        </row>
        <row r="367">
          <cell r="B367" t="str">
            <v>용역</v>
          </cell>
          <cell r="F367" t="str">
            <v>주차사업팀</v>
          </cell>
          <cell r="G367">
            <v>825000</v>
          </cell>
          <cell r="O367" t="str">
            <v>X</v>
          </cell>
          <cell r="Q367" t="str">
            <v>X</v>
          </cell>
        </row>
        <row r="368">
          <cell r="B368" t="str">
            <v>용역</v>
          </cell>
          <cell r="F368" t="str">
            <v>주차사업팀</v>
          </cell>
          <cell r="G368">
            <v>996000</v>
          </cell>
          <cell r="O368" t="str">
            <v>X</v>
          </cell>
          <cell r="Q368" t="str">
            <v>X</v>
          </cell>
        </row>
        <row r="369">
          <cell r="B369" t="str">
            <v>용역</v>
          </cell>
          <cell r="F369" t="str">
            <v>주차사업팀</v>
          </cell>
          <cell r="G369">
            <v>1197600</v>
          </cell>
          <cell r="O369" t="str">
            <v>X</v>
          </cell>
          <cell r="Q369" t="str">
            <v>X</v>
          </cell>
        </row>
        <row r="370">
          <cell r="B370" t="str">
            <v>용역</v>
          </cell>
          <cell r="F370" t="str">
            <v>국사봉체육관</v>
          </cell>
          <cell r="G370">
            <v>413600</v>
          </cell>
          <cell r="O370" t="str">
            <v>X</v>
          </cell>
          <cell r="Q370" t="str">
            <v>X</v>
          </cell>
        </row>
        <row r="371">
          <cell r="B371" t="str">
            <v>용역</v>
          </cell>
          <cell r="F371" t="str">
            <v>미성체육관</v>
          </cell>
          <cell r="G371">
            <v>274000</v>
          </cell>
          <cell r="O371" t="str">
            <v>X</v>
          </cell>
          <cell r="Q371" t="str">
            <v>X</v>
          </cell>
        </row>
        <row r="372">
          <cell r="B372" t="str">
            <v>용역</v>
          </cell>
          <cell r="F372" t="str">
            <v>청룡산체육관</v>
          </cell>
          <cell r="G372">
            <v>257840</v>
          </cell>
          <cell r="O372" t="str">
            <v>X</v>
          </cell>
          <cell r="Q372" t="str">
            <v>X</v>
          </cell>
        </row>
        <row r="373">
          <cell r="B373" t="str">
            <v>용역</v>
          </cell>
          <cell r="F373" t="str">
            <v>장군봉체육관</v>
          </cell>
          <cell r="G373">
            <v>286800</v>
          </cell>
          <cell r="O373" t="str">
            <v>X</v>
          </cell>
          <cell r="Q373" t="str">
            <v>X</v>
          </cell>
        </row>
        <row r="374">
          <cell r="B374" t="str">
            <v>용역</v>
          </cell>
          <cell r="F374" t="str">
            <v>까치산체육센터</v>
          </cell>
          <cell r="G374">
            <v>60000</v>
          </cell>
          <cell r="O374" t="str">
            <v>X</v>
          </cell>
          <cell r="Q374" t="str">
            <v>X</v>
          </cell>
        </row>
        <row r="375">
          <cell r="B375" t="str">
            <v>용역</v>
          </cell>
          <cell r="F375" t="str">
            <v>선우체육관</v>
          </cell>
          <cell r="G375">
            <v>302000</v>
          </cell>
          <cell r="O375" t="str">
            <v>X</v>
          </cell>
          <cell r="Q375" t="str">
            <v>X</v>
          </cell>
        </row>
        <row r="376">
          <cell r="B376" t="str">
            <v>물품</v>
          </cell>
          <cell r="F376" t="str">
            <v>관악구민체육센터</v>
          </cell>
          <cell r="G376">
            <v>550000</v>
          </cell>
          <cell r="O376" t="str">
            <v>X</v>
          </cell>
          <cell r="Q376" t="str">
            <v>X</v>
          </cell>
        </row>
        <row r="377">
          <cell r="B377" t="str">
            <v>물품</v>
          </cell>
          <cell r="F377" t="str">
            <v>관악구민체육센터</v>
          </cell>
          <cell r="G377">
            <v>165000</v>
          </cell>
          <cell r="O377" t="str">
            <v>X</v>
          </cell>
          <cell r="Q377" t="str">
            <v>X</v>
          </cell>
        </row>
        <row r="378">
          <cell r="B378" t="str">
            <v>물품</v>
          </cell>
          <cell r="F378" t="str">
            <v>까치산체육센터</v>
          </cell>
          <cell r="G378">
            <v>33000</v>
          </cell>
          <cell r="O378" t="str">
            <v>X</v>
          </cell>
          <cell r="Q378" t="str">
            <v>X</v>
          </cell>
        </row>
        <row r="379">
          <cell r="B379" t="str">
            <v>물품</v>
          </cell>
          <cell r="F379" t="str">
            <v>까치산체육센터</v>
          </cell>
          <cell r="G379">
            <v>95700</v>
          </cell>
          <cell r="O379" t="str">
            <v>X</v>
          </cell>
          <cell r="Q379" t="str">
            <v>X</v>
          </cell>
        </row>
        <row r="380">
          <cell r="B380" t="str">
            <v>물품</v>
          </cell>
          <cell r="F380" t="str">
            <v>주차사업팀</v>
          </cell>
          <cell r="G380">
            <v>626700</v>
          </cell>
          <cell r="O380" t="str">
            <v>X</v>
          </cell>
          <cell r="Q380" t="str">
            <v>X</v>
          </cell>
        </row>
        <row r="381">
          <cell r="B381" t="str">
            <v>공사</v>
          </cell>
          <cell r="F381" t="str">
            <v>주차사업팀</v>
          </cell>
          <cell r="G381">
            <v>1183600</v>
          </cell>
          <cell r="O381" t="str">
            <v>X</v>
          </cell>
          <cell r="Q381" t="str">
            <v>X</v>
          </cell>
        </row>
        <row r="382">
          <cell r="B382" t="str">
            <v>물품</v>
          </cell>
          <cell r="F382" t="str">
            <v>제2구민운동장</v>
          </cell>
          <cell r="G382">
            <v>110000</v>
          </cell>
          <cell r="O382" t="str">
            <v>X</v>
          </cell>
          <cell r="Q382" t="str">
            <v>X</v>
          </cell>
        </row>
        <row r="383">
          <cell r="B383" t="str">
            <v>물품</v>
          </cell>
          <cell r="F383" t="str">
            <v>주차사업팀</v>
          </cell>
          <cell r="G383">
            <v>1124420</v>
          </cell>
          <cell r="O383" t="str">
            <v>X</v>
          </cell>
          <cell r="Q383" t="str">
            <v>X</v>
          </cell>
        </row>
        <row r="384">
          <cell r="B384" t="str">
            <v>물품</v>
          </cell>
          <cell r="F384" t="str">
            <v>주차사업팀</v>
          </cell>
          <cell r="G384">
            <v>385000</v>
          </cell>
          <cell r="O384" t="str">
            <v>X</v>
          </cell>
          <cell r="Q384" t="str">
            <v>X</v>
          </cell>
        </row>
        <row r="385">
          <cell r="B385" t="str">
            <v>물품</v>
          </cell>
          <cell r="F385" t="str">
            <v>주차사업팀</v>
          </cell>
          <cell r="G385">
            <v>145040</v>
          </cell>
          <cell r="O385" t="str">
            <v>X</v>
          </cell>
          <cell r="Q385" t="str">
            <v>X</v>
          </cell>
        </row>
        <row r="386">
          <cell r="B386" t="str">
            <v>물품</v>
          </cell>
          <cell r="F386" t="str">
            <v>관악구민체육센터</v>
          </cell>
          <cell r="G386">
            <v>514800</v>
          </cell>
          <cell r="O386" t="str">
            <v>X</v>
          </cell>
          <cell r="Q386" t="str">
            <v>X</v>
          </cell>
        </row>
        <row r="387">
          <cell r="B387" t="str">
            <v>용역</v>
          </cell>
          <cell r="F387" t="str">
            <v>관악구민체육센터</v>
          </cell>
          <cell r="G387">
            <v>150000</v>
          </cell>
          <cell r="O387" t="str">
            <v>X</v>
          </cell>
          <cell r="Q387" t="str">
            <v>X</v>
          </cell>
        </row>
        <row r="388">
          <cell r="B388" t="str">
            <v>용역</v>
          </cell>
          <cell r="F388" t="str">
            <v>신림체육센터</v>
          </cell>
          <cell r="G388">
            <v>770000</v>
          </cell>
          <cell r="O388" t="str">
            <v>X</v>
          </cell>
          <cell r="Q388" t="str">
            <v>X</v>
          </cell>
        </row>
        <row r="389">
          <cell r="B389" t="str">
            <v>물품</v>
          </cell>
          <cell r="F389" t="str">
            <v>신림체육센터</v>
          </cell>
          <cell r="G389">
            <v>998030</v>
          </cell>
          <cell r="O389" t="str">
            <v>X</v>
          </cell>
          <cell r="Q389" t="str">
            <v>X</v>
          </cell>
        </row>
        <row r="390">
          <cell r="B390" t="str">
            <v>용역</v>
          </cell>
          <cell r="F390" t="str">
            <v>신림체육센터</v>
          </cell>
          <cell r="G390">
            <v>110000</v>
          </cell>
          <cell r="O390" t="str">
            <v>X</v>
          </cell>
          <cell r="Q390" t="str">
            <v>X</v>
          </cell>
        </row>
        <row r="391">
          <cell r="B391" t="str">
            <v>용역</v>
          </cell>
          <cell r="F391" t="str">
            <v>주차사업팀</v>
          </cell>
          <cell r="G391">
            <v>1056000</v>
          </cell>
          <cell r="O391" t="str">
            <v>X</v>
          </cell>
          <cell r="Q391" t="str">
            <v>X</v>
          </cell>
        </row>
        <row r="392">
          <cell r="B392" t="str">
            <v>용역</v>
          </cell>
          <cell r="F392" t="str">
            <v>주차사업팀</v>
          </cell>
          <cell r="G392">
            <v>1623000</v>
          </cell>
          <cell r="O392" t="str">
            <v>X</v>
          </cell>
          <cell r="Q392" t="str">
            <v>X</v>
          </cell>
        </row>
        <row r="393">
          <cell r="B393" t="str">
            <v>용역</v>
          </cell>
          <cell r="F393" t="str">
            <v>경영지원팀</v>
          </cell>
          <cell r="G393">
            <v>8000</v>
          </cell>
          <cell r="O393" t="str">
            <v>X</v>
          </cell>
          <cell r="Q393" t="str">
            <v>X</v>
          </cell>
        </row>
        <row r="394">
          <cell r="B394" t="str">
            <v>용역</v>
          </cell>
          <cell r="F394" t="str">
            <v>관악구민체육센터</v>
          </cell>
          <cell r="G394">
            <v>586000</v>
          </cell>
          <cell r="O394" t="str">
            <v>X</v>
          </cell>
          <cell r="Q394" t="str">
            <v>X</v>
          </cell>
        </row>
        <row r="395">
          <cell r="B395" t="str">
            <v>용역</v>
          </cell>
          <cell r="F395" t="str">
            <v>국사봉체육관</v>
          </cell>
          <cell r="G395">
            <v>451800</v>
          </cell>
          <cell r="O395" t="str">
            <v>X</v>
          </cell>
          <cell r="Q395" t="str">
            <v>X</v>
          </cell>
        </row>
        <row r="396">
          <cell r="B396" t="str">
            <v>용역</v>
          </cell>
          <cell r="F396" t="str">
            <v>청룡산체육관</v>
          </cell>
          <cell r="G396">
            <v>155000</v>
          </cell>
          <cell r="O396" t="str">
            <v>X</v>
          </cell>
          <cell r="Q396" t="str">
            <v>X</v>
          </cell>
        </row>
        <row r="397">
          <cell r="B397" t="str">
            <v>물품</v>
          </cell>
          <cell r="F397" t="str">
            <v>경영지원팀</v>
          </cell>
          <cell r="G397">
            <v>468050</v>
          </cell>
          <cell r="O397" t="str">
            <v>X</v>
          </cell>
          <cell r="Q397" t="str">
            <v>X</v>
          </cell>
        </row>
        <row r="398">
          <cell r="B398" t="str">
            <v>물품</v>
          </cell>
          <cell r="F398" t="str">
            <v>경영지원팀</v>
          </cell>
          <cell r="G398">
            <v>264000</v>
          </cell>
          <cell r="O398" t="str">
            <v>X</v>
          </cell>
          <cell r="Q398" t="str">
            <v>X</v>
          </cell>
        </row>
        <row r="399">
          <cell r="B399" t="str">
            <v>물품</v>
          </cell>
          <cell r="F399" t="str">
            <v>기획감사팀</v>
          </cell>
          <cell r="G399">
            <v>705100</v>
          </cell>
          <cell r="O399" t="str">
            <v>X</v>
          </cell>
          <cell r="Q399" t="str">
            <v>X</v>
          </cell>
        </row>
        <row r="400">
          <cell r="B400" t="str">
            <v>물품</v>
          </cell>
          <cell r="F400" t="str">
            <v>관악구민체육센터</v>
          </cell>
          <cell r="G400">
            <v>319000</v>
          </cell>
          <cell r="O400" t="str">
            <v>X</v>
          </cell>
          <cell r="Q400" t="str">
            <v>X</v>
          </cell>
        </row>
        <row r="401">
          <cell r="B401" t="str">
            <v>물품</v>
          </cell>
          <cell r="F401" t="str">
            <v>관악구민체육센터</v>
          </cell>
          <cell r="G401">
            <v>1235020</v>
          </cell>
          <cell r="O401" t="str">
            <v>X</v>
          </cell>
          <cell r="Q401" t="str">
            <v>X</v>
          </cell>
        </row>
        <row r="402">
          <cell r="B402" t="str">
            <v>물품</v>
          </cell>
          <cell r="F402" t="str">
            <v>관악구민체육센터</v>
          </cell>
          <cell r="G402">
            <v>778800</v>
          </cell>
          <cell r="O402" t="str">
            <v>X</v>
          </cell>
          <cell r="Q402" t="str">
            <v>X</v>
          </cell>
        </row>
        <row r="403">
          <cell r="B403" t="str">
            <v>물품</v>
          </cell>
          <cell r="F403" t="str">
            <v>미성체육관</v>
          </cell>
          <cell r="G403">
            <v>1636800</v>
          </cell>
          <cell r="O403" t="str">
            <v>X</v>
          </cell>
          <cell r="Q403" t="str">
            <v>X</v>
          </cell>
        </row>
        <row r="404">
          <cell r="B404" t="str">
            <v>물품</v>
          </cell>
          <cell r="F404" t="str">
            <v>구종합청사</v>
          </cell>
          <cell r="G404">
            <v>220000</v>
          </cell>
          <cell r="O404" t="str">
            <v>X</v>
          </cell>
          <cell r="Q404" t="str">
            <v>X</v>
          </cell>
        </row>
        <row r="405">
          <cell r="B405" t="str">
            <v>용역</v>
          </cell>
          <cell r="F405" t="str">
            <v>경영지원팀</v>
          </cell>
          <cell r="G405">
            <v>2970000</v>
          </cell>
          <cell r="O405" t="str">
            <v>X</v>
          </cell>
          <cell r="Q405" t="str">
            <v>X</v>
          </cell>
        </row>
        <row r="406">
          <cell r="B406" t="str">
            <v>공사</v>
          </cell>
          <cell r="F406" t="str">
            <v>관악구민체육센터</v>
          </cell>
          <cell r="G406">
            <v>700000</v>
          </cell>
          <cell r="O406" t="str">
            <v>X</v>
          </cell>
          <cell r="Q406" t="str">
            <v>X</v>
          </cell>
        </row>
        <row r="407">
          <cell r="B407" t="str">
            <v>공사</v>
          </cell>
          <cell r="F407" t="str">
            <v>관악구민체육센터</v>
          </cell>
          <cell r="G407">
            <v>693000</v>
          </cell>
          <cell r="O407" t="str">
            <v>X</v>
          </cell>
          <cell r="Q407" t="str">
            <v>X</v>
          </cell>
        </row>
        <row r="408">
          <cell r="B408" t="str">
            <v>공사</v>
          </cell>
          <cell r="F408" t="str">
            <v>미성체육관</v>
          </cell>
          <cell r="G408">
            <v>836000</v>
          </cell>
          <cell r="O408" t="str">
            <v>X</v>
          </cell>
          <cell r="Q408" t="str">
            <v>X</v>
          </cell>
        </row>
        <row r="409">
          <cell r="B409" t="str">
            <v>공사</v>
          </cell>
          <cell r="F409" t="str">
            <v>주차사업팀</v>
          </cell>
          <cell r="G409">
            <v>1100000</v>
          </cell>
          <cell r="O409" t="str">
            <v>X</v>
          </cell>
          <cell r="Q409" t="str">
            <v>X</v>
          </cell>
        </row>
        <row r="410">
          <cell r="B410" t="str">
            <v>공사</v>
          </cell>
          <cell r="F410" t="str">
            <v>주차사업팀</v>
          </cell>
          <cell r="G410">
            <v>1650000</v>
          </cell>
          <cell r="O410" t="str">
            <v>X</v>
          </cell>
          <cell r="Q410" t="str">
            <v>X</v>
          </cell>
        </row>
        <row r="411">
          <cell r="B411" t="str">
            <v>용역</v>
          </cell>
          <cell r="F411" t="str">
            <v>주차사업팀</v>
          </cell>
          <cell r="G411">
            <v>1905000</v>
          </cell>
          <cell r="O411" t="str">
            <v>X</v>
          </cell>
          <cell r="Q411" t="str">
            <v>X</v>
          </cell>
        </row>
        <row r="412">
          <cell r="B412" t="str">
            <v>용역</v>
          </cell>
          <cell r="F412" t="str">
            <v>주차사업팀</v>
          </cell>
          <cell r="G412">
            <v>684200</v>
          </cell>
          <cell r="O412" t="str">
            <v>X</v>
          </cell>
          <cell r="Q412" t="str">
            <v>X</v>
          </cell>
        </row>
        <row r="413">
          <cell r="B413" t="str">
            <v>공사</v>
          </cell>
          <cell r="F413" t="str">
            <v>별빛내린천</v>
          </cell>
          <cell r="G413">
            <v>1012000</v>
          </cell>
          <cell r="O413" t="str">
            <v>X</v>
          </cell>
          <cell r="Q413" t="str">
            <v>X</v>
          </cell>
        </row>
        <row r="414">
          <cell r="B414" t="str">
            <v>물품</v>
          </cell>
          <cell r="F414" t="str">
            <v>경영지원팀</v>
          </cell>
          <cell r="G414">
            <v>348550</v>
          </cell>
          <cell r="O414" t="str">
            <v>X</v>
          </cell>
          <cell r="Q414" t="str">
            <v>X</v>
          </cell>
        </row>
        <row r="415">
          <cell r="B415" t="str">
            <v>물품</v>
          </cell>
          <cell r="F415" t="str">
            <v>신림체육센터</v>
          </cell>
          <cell r="G415">
            <v>55000</v>
          </cell>
          <cell r="O415" t="str">
            <v>X</v>
          </cell>
          <cell r="Q415" t="str">
            <v>X</v>
          </cell>
        </row>
        <row r="416">
          <cell r="B416" t="str">
            <v>물품</v>
          </cell>
          <cell r="F416" t="str">
            <v>장군봉체육관</v>
          </cell>
          <cell r="G416">
            <v>143000</v>
          </cell>
          <cell r="O416" t="str">
            <v>X</v>
          </cell>
          <cell r="Q416" t="str">
            <v>X</v>
          </cell>
        </row>
        <row r="417">
          <cell r="B417" t="str">
            <v>용역</v>
          </cell>
          <cell r="F417" t="str">
            <v>경영지원팀</v>
          </cell>
          <cell r="G417">
            <v>990000</v>
          </cell>
          <cell r="O417" t="str">
            <v>X</v>
          </cell>
          <cell r="Q417" t="str">
            <v>X</v>
          </cell>
        </row>
        <row r="418">
          <cell r="B418" t="str">
            <v>물품</v>
          </cell>
          <cell r="F418" t="str">
            <v>경영지원팀</v>
          </cell>
          <cell r="G418">
            <v>902000</v>
          </cell>
          <cell r="O418" t="str">
            <v>X</v>
          </cell>
          <cell r="Q418" t="str">
            <v>X</v>
          </cell>
        </row>
        <row r="419">
          <cell r="B419" t="str">
            <v>물품</v>
          </cell>
          <cell r="F419" t="str">
            <v>경영지원팀</v>
          </cell>
          <cell r="G419">
            <v>705000</v>
          </cell>
          <cell r="O419" t="str">
            <v>○</v>
          </cell>
          <cell r="Q419" t="str">
            <v>X</v>
          </cell>
        </row>
        <row r="420">
          <cell r="B420" t="str">
            <v>물품</v>
          </cell>
          <cell r="F420" t="str">
            <v>기획감사팀</v>
          </cell>
          <cell r="G420">
            <v>20000</v>
          </cell>
          <cell r="O420" t="str">
            <v>X</v>
          </cell>
          <cell r="Q420" t="str">
            <v>X</v>
          </cell>
        </row>
        <row r="421">
          <cell r="B421" t="str">
            <v>물품</v>
          </cell>
          <cell r="F421" t="str">
            <v>기획감사팀</v>
          </cell>
          <cell r="G421">
            <v>446600</v>
          </cell>
          <cell r="O421" t="str">
            <v>X</v>
          </cell>
          <cell r="Q421" t="str">
            <v>○</v>
          </cell>
        </row>
        <row r="422">
          <cell r="B422" t="str">
            <v>물품</v>
          </cell>
          <cell r="F422" t="str">
            <v>관악구민체육센터</v>
          </cell>
          <cell r="G422">
            <v>946660</v>
          </cell>
          <cell r="O422" t="str">
            <v>X</v>
          </cell>
          <cell r="Q422" t="str">
            <v>X</v>
          </cell>
        </row>
        <row r="423">
          <cell r="B423" t="str">
            <v>물품</v>
          </cell>
          <cell r="F423" t="str">
            <v>관악구민체육센터</v>
          </cell>
          <cell r="G423">
            <v>165000</v>
          </cell>
          <cell r="O423" t="str">
            <v>X</v>
          </cell>
          <cell r="Q423" t="str">
            <v>X</v>
          </cell>
        </row>
        <row r="424">
          <cell r="B424" t="str">
            <v>물품</v>
          </cell>
          <cell r="F424" t="str">
            <v>관악구민체육센터</v>
          </cell>
          <cell r="G424">
            <v>123200</v>
          </cell>
          <cell r="O424" t="str">
            <v>X</v>
          </cell>
          <cell r="Q424" t="str">
            <v>X</v>
          </cell>
        </row>
        <row r="425">
          <cell r="B425" t="str">
            <v>물품</v>
          </cell>
          <cell r="F425" t="str">
            <v>주차사업팀</v>
          </cell>
          <cell r="G425">
            <v>605000</v>
          </cell>
          <cell r="O425" t="str">
            <v>X</v>
          </cell>
          <cell r="Q425" t="str">
            <v>X</v>
          </cell>
        </row>
        <row r="426">
          <cell r="B426" t="str">
            <v>물품</v>
          </cell>
          <cell r="F426" t="str">
            <v>청룡산체육관</v>
          </cell>
          <cell r="G426">
            <v>1281390</v>
          </cell>
          <cell r="O426" t="str">
            <v>X</v>
          </cell>
          <cell r="Q426" t="str">
            <v>X</v>
          </cell>
        </row>
        <row r="427">
          <cell r="B427" t="str">
            <v>물품</v>
          </cell>
          <cell r="F427" t="str">
            <v>관악구민체육센터</v>
          </cell>
          <cell r="G427">
            <v>1304710</v>
          </cell>
          <cell r="O427" t="str">
            <v>X</v>
          </cell>
          <cell r="Q427" t="str">
            <v>X</v>
          </cell>
        </row>
        <row r="428">
          <cell r="B428" t="str">
            <v>물품</v>
          </cell>
          <cell r="F428" t="str">
            <v>관악구민체육센터</v>
          </cell>
          <cell r="G428">
            <v>330000</v>
          </cell>
          <cell r="O428" t="str">
            <v>X</v>
          </cell>
          <cell r="Q428" t="str">
            <v>X</v>
          </cell>
        </row>
        <row r="429">
          <cell r="B429" t="str">
            <v>물품</v>
          </cell>
          <cell r="F429" t="str">
            <v>구민운동장</v>
          </cell>
          <cell r="G429">
            <v>1980000</v>
          </cell>
          <cell r="O429" t="str">
            <v>X</v>
          </cell>
          <cell r="Q429" t="str">
            <v>X</v>
          </cell>
        </row>
        <row r="430">
          <cell r="B430" t="str">
            <v>용역</v>
          </cell>
          <cell r="F430" t="str">
            <v>주차사업팀</v>
          </cell>
          <cell r="G430">
            <v>2456327</v>
          </cell>
          <cell r="O430" t="str">
            <v>X</v>
          </cell>
          <cell r="Q430" t="str">
            <v>X</v>
          </cell>
        </row>
        <row r="431">
          <cell r="B431" t="str">
            <v>용역</v>
          </cell>
          <cell r="F431" t="str">
            <v>주차사업팀</v>
          </cell>
          <cell r="G431">
            <v>245633</v>
          </cell>
          <cell r="O431" t="str">
            <v>X</v>
          </cell>
          <cell r="Q431" t="str">
            <v>X</v>
          </cell>
        </row>
        <row r="432">
          <cell r="B432" t="str">
            <v>용역</v>
          </cell>
          <cell r="F432" t="str">
            <v>주차사업팀</v>
          </cell>
          <cell r="G432">
            <v>1299000</v>
          </cell>
          <cell r="O432" t="str">
            <v>X</v>
          </cell>
          <cell r="Q432" t="str">
            <v>X</v>
          </cell>
        </row>
        <row r="433">
          <cell r="B433" t="str">
            <v>용역</v>
          </cell>
          <cell r="F433" t="str">
            <v>관악구민체육센터</v>
          </cell>
          <cell r="G433">
            <v>1650000</v>
          </cell>
          <cell r="O433" t="str">
            <v>X</v>
          </cell>
          <cell r="Q433" t="str">
            <v>X</v>
          </cell>
        </row>
        <row r="434">
          <cell r="B434" t="str">
            <v>용역</v>
          </cell>
          <cell r="F434" t="str">
            <v>신림체육센터</v>
          </cell>
          <cell r="G434">
            <v>154000</v>
          </cell>
          <cell r="O434" t="str">
            <v>X</v>
          </cell>
          <cell r="Q434" t="str">
            <v>X</v>
          </cell>
        </row>
        <row r="435">
          <cell r="B435" t="str">
            <v>용역</v>
          </cell>
          <cell r="F435" t="str">
            <v>관악구민체육센터</v>
          </cell>
          <cell r="G435">
            <v>151800</v>
          </cell>
          <cell r="O435" t="str">
            <v>X</v>
          </cell>
          <cell r="Q435" t="str">
            <v>X</v>
          </cell>
        </row>
        <row r="436">
          <cell r="B436" t="str">
            <v>물품</v>
          </cell>
          <cell r="F436" t="str">
            <v>미성체육관</v>
          </cell>
          <cell r="G436">
            <v>220000</v>
          </cell>
          <cell r="O436" t="str">
            <v>X</v>
          </cell>
          <cell r="Q436" t="str">
            <v>X</v>
          </cell>
        </row>
        <row r="437">
          <cell r="B437" t="str">
            <v>용역</v>
          </cell>
          <cell r="F437" t="str">
            <v>주차사업팀</v>
          </cell>
          <cell r="G437">
            <v>325000</v>
          </cell>
          <cell r="O437" t="str">
            <v>X</v>
          </cell>
          <cell r="Q437" t="str">
            <v>X</v>
          </cell>
        </row>
        <row r="438">
          <cell r="B438" t="str">
            <v>물품</v>
          </cell>
          <cell r="F438" t="str">
            <v>환경에너지관리</v>
          </cell>
          <cell r="G438">
            <v>450000</v>
          </cell>
          <cell r="O438" t="str">
            <v>X</v>
          </cell>
          <cell r="Q438" t="str">
            <v>X</v>
          </cell>
        </row>
        <row r="439">
          <cell r="B439" t="str">
            <v>물품</v>
          </cell>
          <cell r="F439" t="str">
            <v>주차사업팀</v>
          </cell>
          <cell r="G439">
            <v>110000</v>
          </cell>
          <cell r="O439" t="str">
            <v>X</v>
          </cell>
          <cell r="Q439" t="str">
            <v>X</v>
          </cell>
        </row>
        <row r="440">
          <cell r="B440" t="str">
            <v>물품</v>
          </cell>
          <cell r="F440" t="str">
            <v>관악구민체육센터</v>
          </cell>
          <cell r="G440">
            <v>748000</v>
          </cell>
          <cell r="O440" t="str">
            <v>X</v>
          </cell>
          <cell r="Q440" t="str">
            <v>X</v>
          </cell>
        </row>
        <row r="441">
          <cell r="B441" t="str">
            <v>용역</v>
          </cell>
          <cell r="F441" t="str">
            <v>경영지원팀</v>
          </cell>
          <cell r="G441">
            <v>990000</v>
          </cell>
          <cell r="O441" t="str">
            <v>X</v>
          </cell>
          <cell r="Q441" t="str">
            <v>X</v>
          </cell>
        </row>
        <row r="442">
          <cell r="B442" t="str">
            <v>공사</v>
          </cell>
          <cell r="F442" t="str">
            <v>관악구민체육센터</v>
          </cell>
          <cell r="G442">
            <v>306000</v>
          </cell>
          <cell r="O442" t="str">
            <v>X</v>
          </cell>
          <cell r="Q442" t="str">
            <v>X</v>
          </cell>
        </row>
        <row r="443">
          <cell r="B443" t="str">
            <v>물품</v>
          </cell>
          <cell r="F443" t="str">
            <v>관악구민체육센터</v>
          </cell>
          <cell r="G443">
            <v>1892660</v>
          </cell>
          <cell r="O443" t="str">
            <v>X</v>
          </cell>
          <cell r="Q443" t="str">
            <v>X</v>
          </cell>
        </row>
        <row r="444">
          <cell r="B444" t="str">
            <v>물품</v>
          </cell>
          <cell r="F444" t="str">
            <v>기획감사팀</v>
          </cell>
          <cell r="G444">
            <v>900000</v>
          </cell>
          <cell r="O444" t="str">
            <v>X</v>
          </cell>
          <cell r="Q444" t="str">
            <v>X</v>
          </cell>
        </row>
        <row r="445">
          <cell r="B445" t="str">
            <v>물품</v>
          </cell>
          <cell r="F445" t="str">
            <v>신림체육센터</v>
          </cell>
          <cell r="G445">
            <v>55000</v>
          </cell>
          <cell r="O445" t="str">
            <v>X</v>
          </cell>
          <cell r="Q445" t="str">
            <v>X</v>
          </cell>
        </row>
        <row r="446">
          <cell r="B446" t="str">
            <v>물품</v>
          </cell>
          <cell r="F446" t="str">
            <v>신림체육센터</v>
          </cell>
          <cell r="G446">
            <v>391600</v>
          </cell>
          <cell r="O446" t="str">
            <v>X</v>
          </cell>
          <cell r="Q446" t="str">
            <v>X</v>
          </cell>
        </row>
        <row r="447">
          <cell r="B447" t="str">
            <v>물품</v>
          </cell>
          <cell r="F447" t="str">
            <v>주차사업팀</v>
          </cell>
          <cell r="G447">
            <v>14900</v>
          </cell>
          <cell r="O447" t="str">
            <v>X</v>
          </cell>
          <cell r="Q447" t="str">
            <v>X</v>
          </cell>
        </row>
        <row r="448">
          <cell r="B448" t="str">
            <v>물품</v>
          </cell>
          <cell r="F448" t="str">
            <v>관악구민체육센터</v>
          </cell>
          <cell r="G448">
            <v>2654250</v>
          </cell>
          <cell r="O448" t="str">
            <v>X</v>
          </cell>
          <cell r="Q448" t="str">
            <v>X</v>
          </cell>
        </row>
        <row r="449">
          <cell r="B449" t="str">
            <v>공사</v>
          </cell>
          <cell r="F449" t="str">
            <v>신림체육센터</v>
          </cell>
          <cell r="G449">
            <v>1060000</v>
          </cell>
          <cell r="O449" t="str">
            <v>X</v>
          </cell>
          <cell r="Q449" t="str">
            <v>X</v>
          </cell>
        </row>
        <row r="450">
          <cell r="B450" t="str">
            <v>공사</v>
          </cell>
          <cell r="F450" t="str">
            <v>신림체육센터</v>
          </cell>
          <cell r="G450">
            <v>1950000</v>
          </cell>
          <cell r="O450" t="str">
            <v>X</v>
          </cell>
          <cell r="Q450" t="str">
            <v>X</v>
          </cell>
        </row>
        <row r="451">
          <cell r="B451" t="str">
            <v>공사</v>
          </cell>
          <cell r="F451" t="str">
            <v>신림체육센터</v>
          </cell>
          <cell r="G451">
            <v>660000</v>
          </cell>
          <cell r="O451" t="str">
            <v>X</v>
          </cell>
          <cell r="Q451" t="str">
            <v>X</v>
          </cell>
        </row>
        <row r="452">
          <cell r="B452" t="str">
            <v>물품</v>
          </cell>
          <cell r="F452" t="str">
            <v>신림체육센터</v>
          </cell>
          <cell r="G452">
            <v>1978900</v>
          </cell>
          <cell r="O452" t="str">
            <v>X</v>
          </cell>
          <cell r="Q452" t="str">
            <v>X</v>
          </cell>
        </row>
        <row r="453">
          <cell r="B453" t="str">
            <v>용역</v>
          </cell>
          <cell r="F453" t="str">
            <v>신림체육센터</v>
          </cell>
          <cell r="G453">
            <v>154000</v>
          </cell>
          <cell r="O453" t="str">
            <v>X</v>
          </cell>
          <cell r="Q453" t="str">
            <v>X</v>
          </cell>
        </row>
        <row r="454">
          <cell r="B454" t="str">
            <v>물품</v>
          </cell>
          <cell r="F454" t="str">
            <v>관악구민체육센터</v>
          </cell>
          <cell r="G454">
            <v>754160</v>
          </cell>
          <cell r="O454" t="str">
            <v>X</v>
          </cell>
          <cell r="Q454" t="str">
            <v>X</v>
          </cell>
        </row>
        <row r="455">
          <cell r="B455" t="str">
            <v>물품</v>
          </cell>
          <cell r="F455" t="str">
            <v>관악구민체육센터</v>
          </cell>
          <cell r="G455">
            <v>173380</v>
          </cell>
          <cell r="O455" t="str">
            <v>X</v>
          </cell>
          <cell r="Q455" t="str">
            <v>X</v>
          </cell>
        </row>
        <row r="456">
          <cell r="B456" t="str">
            <v>물품</v>
          </cell>
          <cell r="F456" t="str">
            <v>관악구민체육센터</v>
          </cell>
          <cell r="G456">
            <v>400000</v>
          </cell>
          <cell r="O456" t="str">
            <v>X</v>
          </cell>
          <cell r="Q456" t="str">
            <v>X</v>
          </cell>
        </row>
        <row r="457">
          <cell r="B457" t="str">
            <v>물품</v>
          </cell>
          <cell r="F457" t="str">
            <v>관악구민체육센터</v>
          </cell>
          <cell r="G457">
            <v>171600</v>
          </cell>
          <cell r="O457" t="str">
            <v>X</v>
          </cell>
          <cell r="Q457" t="str">
            <v>X</v>
          </cell>
        </row>
        <row r="458">
          <cell r="B458" t="str">
            <v>물품</v>
          </cell>
          <cell r="F458" t="str">
            <v>선우체육관</v>
          </cell>
          <cell r="G458">
            <v>915200</v>
          </cell>
          <cell r="O458" t="str">
            <v>X</v>
          </cell>
          <cell r="Q458" t="str">
            <v>X</v>
          </cell>
        </row>
        <row r="459">
          <cell r="B459" t="str">
            <v>용역</v>
          </cell>
          <cell r="F459" t="str">
            <v>관악구민체육센터</v>
          </cell>
          <cell r="G459">
            <v>77000</v>
          </cell>
          <cell r="O459" t="str">
            <v>X</v>
          </cell>
          <cell r="Q459" t="str">
            <v>X</v>
          </cell>
        </row>
        <row r="460">
          <cell r="B460" t="str">
            <v>용역</v>
          </cell>
          <cell r="F460" t="str">
            <v>까치산체육센터</v>
          </cell>
          <cell r="G460">
            <v>165000</v>
          </cell>
          <cell r="O460" t="str">
            <v>X</v>
          </cell>
          <cell r="Q460" t="str">
            <v>X</v>
          </cell>
        </row>
        <row r="461">
          <cell r="B461" t="str">
            <v>물품</v>
          </cell>
          <cell r="F461" t="str">
            <v>관악구민체육센터</v>
          </cell>
          <cell r="G461">
            <v>1056000</v>
          </cell>
          <cell r="O461" t="str">
            <v>○</v>
          </cell>
          <cell r="Q461" t="str">
            <v>○</v>
          </cell>
        </row>
        <row r="462">
          <cell r="B462" t="str">
            <v>물품</v>
          </cell>
          <cell r="F462" t="str">
            <v>주차사업팀</v>
          </cell>
          <cell r="G462">
            <v>1694000</v>
          </cell>
          <cell r="O462" t="str">
            <v>X</v>
          </cell>
          <cell r="Q462" t="str">
            <v>X</v>
          </cell>
        </row>
        <row r="463">
          <cell r="B463" t="str">
            <v>물품</v>
          </cell>
          <cell r="F463" t="str">
            <v>별빛내린천</v>
          </cell>
          <cell r="G463">
            <v>1875000</v>
          </cell>
          <cell r="O463" t="str">
            <v>X</v>
          </cell>
          <cell r="Q463" t="str">
            <v>X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정량실적 달성률"/>
      <sheetName val="1.중소기업등 우선구매 실적"/>
      <sheetName val="2.중증장애인, 사회적기업등 구매실적"/>
      <sheetName val="3.여성기업 구매실적"/>
      <sheetName val="증빙자료"/>
      <sheetName val="참조(증빙자료)"/>
    </sheetNames>
    <sheetDataSet>
      <sheetData sheetId="0"/>
      <sheetData sheetId="1"/>
      <sheetData sheetId="2"/>
      <sheetData sheetId="3"/>
      <sheetData sheetId="4">
        <row r="6">
          <cell r="F6" t="str">
            <v>주차사업팀</v>
          </cell>
          <cell r="G6">
            <v>99000</v>
          </cell>
        </row>
        <row r="7">
          <cell r="F7" t="str">
            <v>관악구민체육센터</v>
          </cell>
          <cell r="G7">
            <v>6600000</v>
          </cell>
        </row>
        <row r="8">
          <cell r="F8" t="str">
            <v>관악구민체육센터</v>
          </cell>
          <cell r="G8">
            <v>400000</v>
          </cell>
        </row>
        <row r="9">
          <cell r="F9" t="str">
            <v>국사봉체육관</v>
          </cell>
          <cell r="G9">
            <v>456720</v>
          </cell>
        </row>
        <row r="10">
          <cell r="F10" t="str">
            <v>기획감사팀</v>
          </cell>
          <cell r="G10">
            <v>198000</v>
          </cell>
        </row>
        <row r="11">
          <cell r="F11" t="str">
            <v>관악구민체육센터</v>
          </cell>
          <cell r="G11">
            <v>330000</v>
          </cell>
        </row>
        <row r="12">
          <cell r="F12" t="str">
            <v>관악구민체육센터</v>
          </cell>
          <cell r="G12">
            <v>110000</v>
          </cell>
        </row>
        <row r="13">
          <cell r="F13" t="str">
            <v>관악구민체육센터</v>
          </cell>
          <cell r="G13">
            <v>652190</v>
          </cell>
        </row>
        <row r="14">
          <cell r="F14" t="str">
            <v>관악구민체육센터</v>
          </cell>
          <cell r="G14">
            <v>198000</v>
          </cell>
        </row>
        <row r="15">
          <cell r="F15" t="str">
            <v>신림체육센터</v>
          </cell>
          <cell r="G15">
            <v>198000</v>
          </cell>
        </row>
        <row r="16">
          <cell r="F16" t="str">
            <v>국사봉체육관</v>
          </cell>
          <cell r="G16">
            <v>198000</v>
          </cell>
        </row>
        <row r="17">
          <cell r="F17" t="str">
            <v>미성체육관</v>
          </cell>
          <cell r="G17">
            <v>198000</v>
          </cell>
        </row>
        <row r="18">
          <cell r="F18" t="str">
            <v>까치산체육센터</v>
          </cell>
          <cell r="G18">
            <v>144000</v>
          </cell>
        </row>
        <row r="19">
          <cell r="F19" t="str">
            <v>주차사업팀</v>
          </cell>
          <cell r="G19">
            <v>330000</v>
          </cell>
        </row>
        <row r="20">
          <cell r="F20" t="str">
            <v>주차사업팀</v>
          </cell>
          <cell r="G20">
            <v>264000</v>
          </cell>
        </row>
        <row r="21">
          <cell r="F21" t="str">
            <v>관악구민체육센터</v>
          </cell>
          <cell r="G21">
            <v>462000</v>
          </cell>
        </row>
        <row r="22">
          <cell r="F22" t="str">
            <v>관악구민체육센터</v>
          </cell>
          <cell r="G22">
            <v>330000</v>
          </cell>
        </row>
        <row r="23">
          <cell r="F23" t="str">
            <v>관악구민체육센터</v>
          </cell>
          <cell r="G23">
            <v>1584000</v>
          </cell>
        </row>
        <row r="24">
          <cell r="F24" t="str">
            <v>신림체육센터</v>
          </cell>
          <cell r="G24">
            <v>385000</v>
          </cell>
        </row>
        <row r="25">
          <cell r="F25" t="str">
            <v>신림체육센터</v>
          </cell>
          <cell r="G25">
            <v>55000</v>
          </cell>
        </row>
        <row r="26">
          <cell r="F26" t="str">
            <v>까치산체육센터</v>
          </cell>
          <cell r="G26">
            <v>198000</v>
          </cell>
        </row>
        <row r="27">
          <cell r="F27" t="str">
            <v>주차사업팀</v>
          </cell>
          <cell r="G27">
            <v>1760000</v>
          </cell>
        </row>
        <row r="28">
          <cell r="F28" t="str">
            <v>기획감사팀</v>
          </cell>
          <cell r="G28">
            <v>514800</v>
          </cell>
        </row>
        <row r="29">
          <cell r="F29" t="str">
            <v>기획감사팀</v>
          </cell>
          <cell r="G29">
            <v>55000</v>
          </cell>
        </row>
        <row r="30">
          <cell r="F30" t="str">
            <v>기획감사팀</v>
          </cell>
          <cell r="G30">
            <v>850300</v>
          </cell>
        </row>
        <row r="31">
          <cell r="F31" t="str">
            <v>장군봉체육관</v>
          </cell>
          <cell r="G31">
            <v>220000</v>
          </cell>
        </row>
        <row r="32">
          <cell r="F32" t="str">
            <v>관악구민체육센터</v>
          </cell>
          <cell r="G32">
            <v>253000</v>
          </cell>
        </row>
        <row r="33">
          <cell r="F33" t="str">
            <v>신림체육센터</v>
          </cell>
          <cell r="G33">
            <v>1963500</v>
          </cell>
        </row>
        <row r="34">
          <cell r="F34" t="str">
            <v>신림체육센터</v>
          </cell>
          <cell r="G34">
            <v>1980000</v>
          </cell>
        </row>
        <row r="35">
          <cell r="F35" t="str">
            <v>신림체육센터</v>
          </cell>
          <cell r="G35">
            <v>1991000</v>
          </cell>
        </row>
        <row r="36">
          <cell r="F36" t="str">
            <v>청룡산체육관</v>
          </cell>
          <cell r="G36">
            <v>825000</v>
          </cell>
        </row>
        <row r="37">
          <cell r="F37" t="str">
            <v>구종합청사</v>
          </cell>
          <cell r="G37">
            <v>220000</v>
          </cell>
        </row>
        <row r="38">
          <cell r="F38" t="str">
            <v>구종합청사</v>
          </cell>
          <cell r="G38">
            <v>3960000</v>
          </cell>
        </row>
        <row r="39">
          <cell r="F39" t="str">
            <v>경영지원팀</v>
          </cell>
          <cell r="G39">
            <v>154000</v>
          </cell>
        </row>
        <row r="40">
          <cell r="F40" t="str">
            <v>경영지원팀</v>
          </cell>
          <cell r="G40">
            <v>14520</v>
          </cell>
        </row>
        <row r="41">
          <cell r="F41" t="str">
            <v>기획감사팀</v>
          </cell>
          <cell r="G41">
            <v>55000</v>
          </cell>
        </row>
        <row r="42">
          <cell r="F42" t="str">
            <v>신림체육센터</v>
          </cell>
          <cell r="G42">
            <v>55000</v>
          </cell>
        </row>
        <row r="43">
          <cell r="F43" t="str">
            <v>신림체육센터</v>
          </cell>
          <cell r="G43">
            <v>820000</v>
          </cell>
        </row>
        <row r="44">
          <cell r="F44" t="str">
            <v>주차사업팀</v>
          </cell>
          <cell r="G44">
            <v>82500</v>
          </cell>
        </row>
        <row r="45">
          <cell r="F45" t="str">
            <v>관악구민체육센터</v>
          </cell>
          <cell r="G45">
            <v>1199000</v>
          </cell>
        </row>
        <row r="46">
          <cell r="F46" t="str">
            <v>관악구민체육센터</v>
          </cell>
          <cell r="G46">
            <v>946000</v>
          </cell>
        </row>
        <row r="47">
          <cell r="F47" t="str">
            <v>관악구민체육센터</v>
          </cell>
          <cell r="G47">
            <v>550000</v>
          </cell>
        </row>
        <row r="48">
          <cell r="F48" t="str">
            <v>국사봉체육관</v>
          </cell>
          <cell r="G48">
            <v>369600</v>
          </cell>
        </row>
        <row r="49">
          <cell r="F49" t="str">
            <v>선우체육관</v>
          </cell>
          <cell r="G49">
            <v>220000</v>
          </cell>
        </row>
        <row r="50">
          <cell r="F50" t="str">
            <v>기획감사팀</v>
          </cell>
          <cell r="G50">
            <v>108250</v>
          </cell>
        </row>
        <row r="51">
          <cell r="F51" t="str">
            <v>관악구민체육센터</v>
          </cell>
          <cell r="G51">
            <v>1824000</v>
          </cell>
        </row>
        <row r="52">
          <cell r="F52" t="str">
            <v>신림체육센터</v>
          </cell>
          <cell r="G52">
            <v>131560</v>
          </cell>
        </row>
        <row r="53">
          <cell r="F53" t="str">
            <v>신림체육센터</v>
          </cell>
          <cell r="G53">
            <v>1140000</v>
          </cell>
        </row>
        <row r="54">
          <cell r="F54" t="str">
            <v>구민운동장</v>
          </cell>
          <cell r="G54">
            <v>1254000</v>
          </cell>
        </row>
        <row r="55">
          <cell r="F55" t="str">
            <v>국사봉체육관</v>
          </cell>
          <cell r="G55">
            <v>1026000</v>
          </cell>
        </row>
        <row r="56">
          <cell r="F56" t="str">
            <v>제2구민운동장</v>
          </cell>
          <cell r="G56">
            <v>957600</v>
          </cell>
        </row>
        <row r="57">
          <cell r="F57" t="str">
            <v>미성체육관</v>
          </cell>
          <cell r="G57">
            <v>1140000</v>
          </cell>
        </row>
        <row r="58">
          <cell r="F58" t="str">
            <v>청룡산체육관</v>
          </cell>
          <cell r="G58">
            <v>1140000</v>
          </cell>
        </row>
        <row r="59">
          <cell r="F59" t="str">
            <v>청룡산체육관</v>
          </cell>
          <cell r="G59">
            <v>1140000</v>
          </cell>
        </row>
        <row r="60">
          <cell r="F60" t="str">
            <v>까치산체육센터</v>
          </cell>
          <cell r="G60">
            <v>1140000</v>
          </cell>
        </row>
        <row r="61">
          <cell r="F61" t="str">
            <v>선우체육관</v>
          </cell>
          <cell r="G61">
            <v>1140000</v>
          </cell>
        </row>
        <row r="62">
          <cell r="F62" t="str">
            <v>환경에너지관리</v>
          </cell>
          <cell r="G62">
            <v>2736000</v>
          </cell>
        </row>
        <row r="63">
          <cell r="F63" t="str">
            <v>구종합청사</v>
          </cell>
          <cell r="G63">
            <v>1379400</v>
          </cell>
        </row>
        <row r="64">
          <cell r="F64" t="str">
            <v>기획감사팀</v>
          </cell>
          <cell r="G64">
            <v>44000</v>
          </cell>
        </row>
        <row r="65">
          <cell r="F65" t="str">
            <v>기획감사팀</v>
          </cell>
          <cell r="G65">
            <v>261950</v>
          </cell>
        </row>
        <row r="66">
          <cell r="F66" t="str">
            <v>기획감사팀</v>
          </cell>
          <cell r="G66">
            <v>2090000</v>
          </cell>
        </row>
        <row r="67">
          <cell r="F67" t="str">
            <v>주차사업팀</v>
          </cell>
          <cell r="G67">
            <v>286000</v>
          </cell>
        </row>
        <row r="68">
          <cell r="F68" t="str">
            <v>관악구민체육센터</v>
          </cell>
          <cell r="G68">
            <v>825000</v>
          </cell>
        </row>
        <row r="69">
          <cell r="F69" t="str">
            <v>제2구민운동장</v>
          </cell>
          <cell r="G69">
            <v>1531200</v>
          </cell>
        </row>
        <row r="70">
          <cell r="F70" t="str">
            <v>장군봉체육관</v>
          </cell>
          <cell r="G70">
            <v>1996000</v>
          </cell>
        </row>
        <row r="71">
          <cell r="F71" t="str">
            <v>관악구민체육센터</v>
          </cell>
          <cell r="G71">
            <v>2112000</v>
          </cell>
        </row>
        <row r="72">
          <cell r="F72" t="str">
            <v>주차사업팀</v>
          </cell>
          <cell r="G72">
            <v>819500</v>
          </cell>
        </row>
        <row r="73">
          <cell r="F73" t="str">
            <v>주차사업팀</v>
          </cell>
          <cell r="G73">
            <v>1112980</v>
          </cell>
        </row>
        <row r="74">
          <cell r="F74" t="str">
            <v>주차사업팀</v>
          </cell>
          <cell r="G74">
            <v>175810</v>
          </cell>
        </row>
        <row r="75">
          <cell r="F75" t="str">
            <v>관악구민체육센터</v>
          </cell>
          <cell r="G75">
            <v>110000</v>
          </cell>
        </row>
        <row r="76">
          <cell r="F76" t="str">
            <v>미성체육관</v>
          </cell>
          <cell r="G76">
            <v>1657150</v>
          </cell>
        </row>
        <row r="77">
          <cell r="F77" t="str">
            <v>주차사업팀</v>
          </cell>
          <cell r="G77">
            <v>176000</v>
          </cell>
        </row>
        <row r="78">
          <cell r="F78" t="str">
            <v>신림체육센터</v>
          </cell>
          <cell r="G78">
            <v>161700</v>
          </cell>
        </row>
        <row r="79">
          <cell r="F79" t="str">
            <v>기획감사팀</v>
          </cell>
          <cell r="G79">
            <v>240000</v>
          </cell>
        </row>
        <row r="80">
          <cell r="F80" t="str">
            <v>기획감사팀</v>
          </cell>
          <cell r="G80">
            <v>240000</v>
          </cell>
        </row>
        <row r="81">
          <cell r="F81" t="str">
            <v>기획감사팀</v>
          </cell>
          <cell r="G81">
            <v>240000</v>
          </cell>
        </row>
        <row r="82">
          <cell r="F82" t="str">
            <v>주차사업팀</v>
          </cell>
          <cell r="G82">
            <v>302500</v>
          </cell>
        </row>
        <row r="83">
          <cell r="F83" t="str">
            <v>주차사업팀</v>
          </cell>
          <cell r="G83">
            <v>642200</v>
          </cell>
        </row>
        <row r="84">
          <cell r="F84" t="str">
            <v>별빛내린천</v>
          </cell>
          <cell r="G84">
            <v>1875000</v>
          </cell>
        </row>
        <row r="85">
          <cell r="F85" t="str">
            <v>관악구민체육센터</v>
          </cell>
          <cell r="G85">
            <v>599500</v>
          </cell>
        </row>
        <row r="86">
          <cell r="F86" t="str">
            <v>관악구민체육센터</v>
          </cell>
          <cell r="G86">
            <v>1876490</v>
          </cell>
        </row>
        <row r="87">
          <cell r="F87" t="str">
            <v>신림체육센터</v>
          </cell>
          <cell r="G87">
            <v>1859550</v>
          </cell>
        </row>
        <row r="88">
          <cell r="F88" t="str">
            <v>신림체육센터</v>
          </cell>
          <cell r="G88">
            <v>1705000</v>
          </cell>
        </row>
        <row r="89">
          <cell r="F89" t="str">
            <v>주차사업팀</v>
          </cell>
          <cell r="G89">
            <v>704000</v>
          </cell>
        </row>
        <row r="90">
          <cell r="F90" t="str">
            <v>주차사업팀</v>
          </cell>
          <cell r="G90">
            <v>129800</v>
          </cell>
        </row>
        <row r="91">
          <cell r="F91" t="str">
            <v>주차사업팀</v>
          </cell>
          <cell r="G91">
            <v>356300</v>
          </cell>
        </row>
        <row r="92">
          <cell r="F92" t="str">
            <v>관악구민체육센터</v>
          </cell>
          <cell r="G92">
            <v>705100</v>
          </cell>
        </row>
        <row r="93">
          <cell r="F93" t="str">
            <v>관악구민체육센터</v>
          </cell>
          <cell r="G93">
            <v>550000</v>
          </cell>
        </row>
        <row r="94">
          <cell r="F94" t="str">
            <v>까치산체육센터</v>
          </cell>
          <cell r="G94">
            <v>137500</v>
          </cell>
        </row>
        <row r="95">
          <cell r="F95" t="str">
            <v>관악구민체육센터</v>
          </cell>
          <cell r="G95">
            <v>1035000</v>
          </cell>
        </row>
        <row r="96">
          <cell r="F96" t="str">
            <v>신림체육센터</v>
          </cell>
          <cell r="G96">
            <v>880000</v>
          </cell>
        </row>
        <row r="97">
          <cell r="F97" t="str">
            <v>주차사업팀</v>
          </cell>
          <cell r="G97">
            <v>385000</v>
          </cell>
        </row>
        <row r="98">
          <cell r="F98" t="str">
            <v>관악구민체육센터</v>
          </cell>
          <cell r="G98">
            <v>765800</v>
          </cell>
        </row>
        <row r="99">
          <cell r="F99" t="str">
            <v>신림체육센터</v>
          </cell>
          <cell r="G99">
            <v>264000</v>
          </cell>
        </row>
        <row r="100">
          <cell r="F100" t="str">
            <v>주차사업팀</v>
          </cell>
          <cell r="G100">
            <v>61600</v>
          </cell>
        </row>
        <row r="101">
          <cell r="F101" t="str">
            <v>주차사업팀</v>
          </cell>
          <cell r="G101">
            <v>110000</v>
          </cell>
        </row>
        <row r="102">
          <cell r="F102" t="str">
            <v>주차사업팀</v>
          </cell>
          <cell r="G102">
            <v>24000</v>
          </cell>
        </row>
        <row r="103">
          <cell r="F103" t="str">
            <v>관악구민체육센터</v>
          </cell>
          <cell r="G103">
            <v>110000</v>
          </cell>
        </row>
        <row r="104">
          <cell r="F104" t="str">
            <v>관악구민체육센터</v>
          </cell>
          <cell r="G104">
            <v>573210</v>
          </cell>
        </row>
        <row r="105">
          <cell r="F105" t="str">
            <v>관악구민체육센터</v>
          </cell>
          <cell r="G105">
            <v>1455300</v>
          </cell>
        </row>
        <row r="106">
          <cell r="F106" t="str">
            <v>관악구민체육센터</v>
          </cell>
          <cell r="G106">
            <v>930000</v>
          </cell>
        </row>
        <row r="107">
          <cell r="F107" t="str">
            <v>신림체육센터</v>
          </cell>
          <cell r="G107">
            <v>55000</v>
          </cell>
        </row>
        <row r="108">
          <cell r="F108" t="str">
            <v>제2구민운동장</v>
          </cell>
          <cell r="G108">
            <v>1980000</v>
          </cell>
        </row>
        <row r="109">
          <cell r="F109" t="str">
            <v>주차사업팀</v>
          </cell>
          <cell r="G109">
            <v>66000</v>
          </cell>
        </row>
        <row r="110">
          <cell r="F110" t="str">
            <v>관악구민체육센터</v>
          </cell>
          <cell r="G110">
            <v>286000</v>
          </cell>
        </row>
        <row r="111">
          <cell r="F111" t="str">
            <v>관악구민체육센터</v>
          </cell>
          <cell r="G111">
            <v>1808700</v>
          </cell>
        </row>
        <row r="112">
          <cell r="F112" t="str">
            <v>관악구민체육센터</v>
          </cell>
          <cell r="G112">
            <v>148500</v>
          </cell>
        </row>
        <row r="113">
          <cell r="F113" t="str">
            <v>신림체육센터</v>
          </cell>
          <cell r="G113">
            <v>242000</v>
          </cell>
        </row>
        <row r="114">
          <cell r="F114" t="str">
            <v>구민운동장</v>
          </cell>
          <cell r="G114">
            <v>550000</v>
          </cell>
        </row>
        <row r="115">
          <cell r="F115" t="str">
            <v>까치산체육센터</v>
          </cell>
          <cell r="G115">
            <v>440000</v>
          </cell>
        </row>
        <row r="116">
          <cell r="F116" t="str">
            <v>까치산체육센터</v>
          </cell>
          <cell r="G116">
            <v>72500</v>
          </cell>
        </row>
        <row r="117">
          <cell r="F117" t="str">
            <v>주차사업팀</v>
          </cell>
          <cell r="G117">
            <v>110000</v>
          </cell>
        </row>
        <row r="118">
          <cell r="F118" t="str">
            <v>주차사업팀</v>
          </cell>
          <cell r="G118">
            <v>1694000</v>
          </cell>
        </row>
        <row r="119">
          <cell r="F119" t="str">
            <v>신림체육센터</v>
          </cell>
          <cell r="G119">
            <v>161700</v>
          </cell>
        </row>
        <row r="120">
          <cell r="F120" t="str">
            <v>주차사업팀</v>
          </cell>
          <cell r="G120">
            <v>330000</v>
          </cell>
        </row>
        <row r="121">
          <cell r="F121" t="str">
            <v>주차사업팀</v>
          </cell>
          <cell r="G121">
            <v>65000</v>
          </cell>
        </row>
        <row r="122">
          <cell r="F122" t="str">
            <v>주차사업팀</v>
          </cell>
          <cell r="G122">
            <v>47190</v>
          </cell>
        </row>
        <row r="123">
          <cell r="F123" t="str">
            <v>경영지원팀</v>
          </cell>
          <cell r="G123">
            <v>359700</v>
          </cell>
        </row>
        <row r="124">
          <cell r="F124" t="str">
            <v>관악구민체육센터</v>
          </cell>
          <cell r="G124">
            <v>264000</v>
          </cell>
        </row>
        <row r="125">
          <cell r="F125" t="str">
            <v>청룡산체육관</v>
          </cell>
          <cell r="G125">
            <v>725860</v>
          </cell>
        </row>
        <row r="126">
          <cell r="F126" t="str">
            <v>관악구민체육센터</v>
          </cell>
          <cell r="G126">
            <v>715000</v>
          </cell>
        </row>
        <row r="127">
          <cell r="F127" t="str">
            <v>신림체육센터</v>
          </cell>
          <cell r="G127">
            <v>165000</v>
          </cell>
        </row>
        <row r="128">
          <cell r="F128" t="str">
            <v>청룡산체육관</v>
          </cell>
          <cell r="G128">
            <v>336000</v>
          </cell>
        </row>
        <row r="129">
          <cell r="F129" t="str">
            <v>주차사업팀</v>
          </cell>
          <cell r="G129">
            <v>1826000</v>
          </cell>
        </row>
        <row r="130">
          <cell r="F130" t="str">
            <v>경영지원팀</v>
          </cell>
          <cell r="G130">
            <v>250210</v>
          </cell>
        </row>
        <row r="131">
          <cell r="F131" t="str">
            <v>주차사업팀</v>
          </cell>
          <cell r="G131">
            <v>5720000</v>
          </cell>
        </row>
        <row r="132">
          <cell r="F132" t="str">
            <v>경영지원팀</v>
          </cell>
          <cell r="G132">
            <v>141000</v>
          </cell>
        </row>
        <row r="133">
          <cell r="F133" t="str">
            <v>관악구민체육센터</v>
          </cell>
          <cell r="G133">
            <v>575000</v>
          </cell>
        </row>
        <row r="134">
          <cell r="F134" t="str">
            <v>관악구민체육센터</v>
          </cell>
          <cell r="G134">
            <v>480000</v>
          </cell>
        </row>
        <row r="135">
          <cell r="F135" t="str">
            <v>관악구민체육센터</v>
          </cell>
          <cell r="G135">
            <v>300000</v>
          </cell>
        </row>
        <row r="136">
          <cell r="F136" t="str">
            <v>국사봉체육관</v>
          </cell>
          <cell r="G136">
            <v>30000</v>
          </cell>
        </row>
        <row r="137">
          <cell r="F137" t="str">
            <v>선우체육관</v>
          </cell>
          <cell r="G137">
            <v>1247400</v>
          </cell>
        </row>
        <row r="138">
          <cell r="F138" t="str">
            <v>관악구민체육센터</v>
          </cell>
          <cell r="G138">
            <v>286000</v>
          </cell>
        </row>
        <row r="139">
          <cell r="F139" t="str">
            <v>신림체육센터</v>
          </cell>
          <cell r="G139">
            <v>2652830</v>
          </cell>
        </row>
        <row r="140">
          <cell r="F140" t="str">
            <v>신림체육센터</v>
          </cell>
          <cell r="G140">
            <v>1353000</v>
          </cell>
        </row>
        <row r="141">
          <cell r="F141" t="str">
            <v>신림체육센터</v>
          </cell>
          <cell r="G141">
            <v>1800150</v>
          </cell>
        </row>
        <row r="142">
          <cell r="F142" t="str">
            <v>까치산체육센터</v>
          </cell>
          <cell r="G142">
            <v>261000</v>
          </cell>
        </row>
        <row r="143">
          <cell r="F143" t="str">
            <v>경영지원팀</v>
          </cell>
          <cell r="G143">
            <v>48071490</v>
          </cell>
        </row>
        <row r="144">
          <cell r="F144" t="str">
            <v>구민운동장</v>
          </cell>
          <cell r="G144">
            <v>350000</v>
          </cell>
        </row>
        <row r="145">
          <cell r="F145" t="str">
            <v>구민운동장</v>
          </cell>
          <cell r="G145">
            <v>1565300</v>
          </cell>
        </row>
        <row r="146">
          <cell r="F146" t="str">
            <v>국사봉체육관</v>
          </cell>
          <cell r="G146">
            <v>350000</v>
          </cell>
        </row>
        <row r="147">
          <cell r="F147" t="str">
            <v>미성체육관</v>
          </cell>
          <cell r="G147">
            <v>350000</v>
          </cell>
        </row>
        <row r="148">
          <cell r="F148" t="str">
            <v>청룡산체육관</v>
          </cell>
          <cell r="G148">
            <v>350000</v>
          </cell>
        </row>
        <row r="149">
          <cell r="F149" t="str">
            <v>장군봉체육관</v>
          </cell>
          <cell r="G149">
            <v>350000</v>
          </cell>
        </row>
        <row r="150">
          <cell r="F150" t="str">
            <v>선우체육관</v>
          </cell>
          <cell r="G150">
            <v>350000</v>
          </cell>
        </row>
        <row r="151">
          <cell r="F151" t="str">
            <v>주차사업팀</v>
          </cell>
          <cell r="G151">
            <v>38000</v>
          </cell>
        </row>
        <row r="152">
          <cell r="F152" t="str">
            <v>신림체육센터</v>
          </cell>
          <cell r="G152">
            <v>1925000</v>
          </cell>
        </row>
        <row r="153">
          <cell r="F153" t="str">
            <v>신림체육센터</v>
          </cell>
          <cell r="G153">
            <v>1604900</v>
          </cell>
        </row>
        <row r="154">
          <cell r="F154" t="str">
            <v>경영지원팀</v>
          </cell>
          <cell r="G154">
            <v>1017500</v>
          </cell>
        </row>
        <row r="155">
          <cell r="F155" t="str">
            <v>신림체육센터</v>
          </cell>
          <cell r="G155">
            <v>880000</v>
          </cell>
        </row>
        <row r="156">
          <cell r="F156" t="str">
            <v>경영지원팀</v>
          </cell>
          <cell r="G156">
            <v>52172330</v>
          </cell>
        </row>
        <row r="157">
          <cell r="F157" t="str">
            <v>경영지원팀</v>
          </cell>
          <cell r="G157">
            <v>121440</v>
          </cell>
        </row>
        <row r="158">
          <cell r="F158" t="str">
            <v>관악구민체육센터</v>
          </cell>
          <cell r="G158">
            <v>110000</v>
          </cell>
        </row>
        <row r="159">
          <cell r="F159" t="str">
            <v>관악구민체육센터</v>
          </cell>
          <cell r="G159">
            <v>734910</v>
          </cell>
        </row>
        <row r="160">
          <cell r="F160" t="str">
            <v>조원생활스포츠센터</v>
          </cell>
          <cell r="G160">
            <v>1028610</v>
          </cell>
        </row>
        <row r="161">
          <cell r="F161" t="str">
            <v>주차사업팀</v>
          </cell>
          <cell r="G161">
            <v>110000</v>
          </cell>
        </row>
        <row r="162">
          <cell r="F162" t="str">
            <v>관악구민체육센터</v>
          </cell>
          <cell r="G162">
            <v>569000</v>
          </cell>
        </row>
        <row r="163">
          <cell r="F163" t="str">
            <v>관악구민체육센터</v>
          </cell>
          <cell r="G163">
            <v>19800</v>
          </cell>
        </row>
        <row r="164">
          <cell r="F164" t="str">
            <v>신림체육센터</v>
          </cell>
          <cell r="G164">
            <v>184800</v>
          </cell>
        </row>
        <row r="165">
          <cell r="F165" t="str">
            <v>까치산체육센터</v>
          </cell>
          <cell r="G165">
            <v>165000</v>
          </cell>
        </row>
        <row r="166">
          <cell r="F166" t="str">
            <v>미성체육관</v>
          </cell>
          <cell r="G166">
            <v>521730</v>
          </cell>
        </row>
        <row r="167">
          <cell r="F167" t="str">
            <v>경영지원팀</v>
          </cell>
          <cell r="G167">
            <v>1386000</v>
          </cell>
        </row>
        <row r="168">
          <cell r="F168" t="str">
            <v>신림체육센터</v>
          </cell>
          <cell r="G168">
            <v>55000</v>
          </cell>
        </row>
        <row r="169">
          <cell r="F169" t="str">
            <v>국사봉체육관</v>
          </cell>
          <cell r="G169">
            <v>1381600</v>
          </cell>
        </row>
        <row r="170">
          <cell r="F170" t="str">
            <v>조원생활스포츠센터</v>
          </cell>
          <cell r="G170">
            <v>410000</v>
          </cell>
        </row>
        <row r="171">
          <cell r="F171" t="str">
            <v>조원생활스포츠센터</v>
          </cell>
          <cell r="G171">
            <v>832950</v>
          </cell>
        </row>
        <row r="172">
          <cell r="F172" t="str">
            <v>주차사업팀</v>
          </cell>
          <cell r="G172">
            <v>26620</v>
          </cell>
        </row>
        <row r="173">
          <cell r="F173" t="str">
            <v>경영지원팀</v>
          </cell>
          <cell r="G173">
            <v>6435000</v>
          </cell>
        </row>
        <row r="174">
          <cell r="F174" t="str">
            <v>기획감사팀</v>
          </cell>
          <cell r="G174">
            <v>4283400</v>
          </cell>
        </row>
        <row r="175">
          <cell r="F175" t="str">
            <v>관악구민체육센터</v>
          </cell>
          <cell r="G175">
            <v>8066500</v>
          </cell>
        </row>
        <row r="176">
          <cell r="F176" t="str">
            <v>신림체육센터</v>
          </cell>
          <cell r="G176">
            <v>356400</v>
          </cell>
        </row>
        <row r="177">
          <cell r="F177" t="str">
            <v>국사봉체육관</v>
          </cell>
          <cell r="G177">
            <v>77000</v>
          </cell>
        </row>
        <row r="178">
          <cell r="F178" t="str">
            <v>별빛내린천</v>
          </cell>
          <cell r="G178">
            <v>1295800</v>
          </cell>
        </row>
        <row r="179">
          <cell r="F179" t="str">
            <v>경영지원팀</v>
          </cell>
          <cell r="G179">
            <v>30000</v>
          </cell>
        </row>
        <row r="180">
          <cell r="F180" t="str">
            <v>신림체육센터</v>
          </cell>
          <cell r="G180">
            <v>161700</v>
          </cell>
        </row>
        <row r="181">
          <cell r="F181" t="str">
            <v>구민운동장</v>
          </cell>
          <cell r="G181">
            <v>418000</v>
          </cell>
        </row>
        <row r="182">
          <cell r="F182" t="str">
            <v>미성체육관</v>
          </cell>
          <cell r="G182">
            <v>495000</v>
          </cell>
        </row>
        <row r="183">
          <cell r="F183" t="str">
            <v>미성체육관</v>
          </cell>
          <cell r="G183">
            <v>495000</v>
          </cell>
        </row>
        <row r="184">
          <cell r="F184" t="str">
            <v>장군봉체육관</v>
          </cell>
          <cell r="G184">
            <v>198000</v>
          </cell>
        </row>
        <row r="185">
          <cell r="F185" t="str">
            <v>선우체육관</v>
          </cell>
          <cell r="G185">
            <v>297000</v>
          </cell>
        </row>
        <row r="186">
          <cell r="F186" t="str">
            <v>주차사업팀</v>
          </cell>
          <cell r="G186">
            <v>48840</v>
          </cell>
        </row>
        <row r="187">
          <cell r="F187" t="str">
            <v>신림체육센터</v>
          </cell>
          <cell r="G187">
            <v>19206000</v>
          </cell>
        </row>
        <row r="188">
          <cell r="F188" t="str">
            <v>신림체육센터</v>
          </cell>
          <cell r="G188">
            <v>400000</v>
          </cell>
        </row>
        <row r="189">
          <cell r="F189" t="str">
            <v>제2구민운동장</v>
          </cell>
          <cell r="G189">
            <v>165000</v>
          </cell>
        </row>
        <row r="190">
          <cell r="F190" t="str">
            <v>까치산체육센터</v>
          </cell>
          <cell r="G190">
            <v>913000</v>
          </cell>
        </row>
        <row r="191">
          <cell r="F191" t="str">
            <v>주차사업팀</v>
          </cell>
          <cell r="G191">
            <v>440000</v>
          </cell>
        </row>
        <row r="192">
          <cell r="F192" t="str">
            <v>주차사업팀</v>
          </cell>
          <cell r="G192">
            <v>1980000</v>
          </cell>
        </row>
        <row r="193">
          <cell r="F193" t="str">
            <v>주차사업팀</v>
          </cell>
          <cell r="G193">
            <v>7935000</v>
          </cell>
        </row>
        <row r="194">
          <cell r="F194" t="str">
            <v>기획감사팀</v>
          </cell>
          <cell r="G194">
            <v>50000</v>
          </cell>
        </row>
        <row r="195">
          <cell r="F195" t="str">
            <v>관악구민체육센터</v>
          </cell>
          <cell r="G195">
            <v>2200000</v>
          </cell>
        </row>
        <row r="196">
          <cell r="F196" t="str">
            <v>신림체육센터</v>
          </cell>
          <cell r="G196">
            <v>199000</v>
          </cell>
        </row>
        <row r="197">
          <cell r="F197" t="str">
            <v>신림체육센터</v>
          </cell>
          <cell r="G197">
            <v>175000</v>
          </cell>
        </row>
        <row r="198">
          <cell r="F198" t="str">
            <v>신림체육센터</v>
          </cell>
          <cell r="G198">
            <v>462000</v>
          </cell>
        </row>
        <row r="199">
          <cell r="F199" t="str">
            <v>국사봉체육관</v>
          </cell>
          <cell r="G199">
            <v>450000</v>
          </cell>
        </row>
        <row r="200">
          <cell r="F200" t="str">
            <v>청룡산체육관</v>
          </cell>
          <cell r="G200">
            <v>247500</v>
          </cell>
        </row>
        <row r="201">
          <cell r="F201" t="str">
            <v>까치산체육센터</v>
          </cell>
          <cell r="G201">
            <v>82500</v>
          </cell>
        </row>
        <row r="202">
          <cell r="F202" t="str">
            <v>주차사업팀</v>
          </cell>
          <cell r="G202">
            <v>1567500</v>
          </cell>
        </row>
        <row r="203">
          <cell r="F203" t="str">
            <v>경영지원팀</v>
          </cell>
          <cell r="G203">
            <v>550000</v>
          </cell>
        </row>
        <row r="204">
          <cell r="F204" t="str">
            <v>경영지원팀</v>
          </cell>
          <cell r="G204">
            <v>446800</v>
          </cell>
        </row>
        <row r="205">
          <cell r="F205" t="str">
            <v>장군봉체육관</v>
          </cell>
          <cell r="G205">
            <v>372300</v>
          </cell>
        </row>
        <row r="206">
          <cell r="F206" t="str">
            <v>관악구민체육센터</v>
          </cell>
          <cell r="G206">
            <v>455400</v>
          </cell>
        </row>
        <row r="207">
          <cell r="F207" t="str">
            <v>관악구민체육센터</v>
          </cell>
          <cell r="G207">
            <v>290000</v>
          </cell>
        </row>
        <row r="208">
          <cell r="F208" t="str">
            <v>관악구민체육센터</v>
          </cell>
          <cell r="G208">
            <v>100000</v>
          </cell>
        </row>
        <row r="209">
          <cell r="F209" t="str">
            <v>미성체육관</v>
          </cell>
          <cell r="G209">
            <v>455070</v>
          </cell>
        </row>
        <row r="210">
          <cell r="F210" t="str">
            <v>까치산체육센터</v>
          </cell>
          <cell r="G210">
            <v>100000</v>
          </cell>
        </row>
        <row r="211">
          <cell r="F211" t="str">
            <v>보훈회관</v>
          </cell>
          <cell r="G211">
            <v>500000</v>
          </cell>
        </row>
        <row r="212">
          <cell r="F212" t="str">
            <v>기획감사팀</v>
          </cell>
          <cell r="G212">
            <v>6996000</v>
          </cell>
        </row>
        <row r="213">
          <cell r="F213" t="str">
            <v>관악구민체육센터</v>
          </cell>
          <cell r="G213">
            <v>293000</v>
          </cell>
        </row>
        <row r="214">
          <cell r="F214" t="str">
            <v>구민운동장</v>
          </cell>
          <cell r="G214">
            <v>297000</v>
          </cell>
        </row>
        <row r="215">
          <cell r="F215" t="str">
            <v>국사봉체육관</v>
          </cell>
          <cell r="G215">
            <v>206800</v>
          </cell>
        </row>
        <row r="216">
          <cell r="F216" t="str">
            <v>미성체육관</v>
          </cell>
          <cell r="G216">
            <v>137000</v>
          </cell>
        </row>
        <row r="217">
          <cell r="F217" t="str">
            <v>청룡산체육관</v>
          </cell>
          <cell r="G217">
            <v>128920</v>
          </cell>
        </row>
        <row r="218">
          <cell r="F218" t="str">
            <v>장군봉체육관</v>
          </cell>
          <cell r="G218">
            <v>143400</v>
          </cell>
        </row>
        <row r="219">
          <cell r="F219" t="str">
            <v>까치산체육센터</v>
          </cell>
          <cell r="G219">
            <v>60000</v>
          </cell>
        </row>
        <row r="220">
          <cell r="F220" t="str">
            <v>선우체육관</v>
          </cell>
          <cell r="G220">
            <v>151000</v>
          </cell>
        </row>
        <row r="221">
          <cell r="F221" t="str">
            <v>경영지원팀</v>
          </cell>
          <cell r="G221">
            <v>14410</v>
          </cell>
        </row>
        <row r="222">
          <cell r="F222" t="str">
            <v>구민운동장</v>
          </cell>
          <cell r="G222">
            <v>198000</v>
          </cell>
        </row>
        <row r="223">
          <cell r="F223" t="str">
            <v>주차사업팀</v>
          </cell>
          <cell r="G223">
            <v>128700</v>
          </cell>
        </row>
        <row r="224">
          <cell r="F224" t="str">
            <v>별빛내린천</v>
          </cell>
          <cell r="G224">
            <v>203500</v>
          </cell>
        </row>
        <row r="225">
          <cell r="F225" t="str">
            <v>별빛내린천</v>
          </cell>
          <cell r="G225">
            <v>1875000</v>
          </cell>
        </row>
        <row r="226">
          <cell r="F226" t="str">
            <v>관악구민체육센터</v>
          </cell>
          <cell r="G226">
            <v>410850</v>
          </cell>
        </row>
        <row r="227">
          <cell r="F227" t="str">
            <v>관악구민체육센터</v>
          </cell>
          <cell r="G227">
            <v>750000</v>
          </cell>
        </row>
        <row r="228">
          <cell r="F228" t="str">
            <v>관악구민체육센터</v>
          </cell>
          <cell r="G228">
            <v>286000</v>
          </cell>
        </row>
        <row r="229">
          <cell r="F229" t="str">
            <v>관악구민체육센터</v>
          </cell>
          <cell r="G229">
            <v>1826000</v>
          </cell>
        </row>
        <row r="230">
          <cell r="F230" t="str">
            <v>관악구민체육센터</v>
          </cell>
          <cell r="G230">
            <v>162800</v>
          </cell>
        </row>
        <row r="231">
          <cell r="F231" t="str">
            <v>주차사업팀</v>
          </cell>
          <cell r="G231">
            <v>1050500</v>
          </cell>
        </row>
        <row r="232">
          <cell r="F232" t="str">
            <v>주차사업팀</v>
          </cell>
          <cell r="G232">
            <v>1027500</v>
          </cell>
        </row>
        <row r="233">
          <cell r="F233" t="str">
            <v>주차사업팀</v>
          </cell>
          <cell r="G233">
            <v>825000</v>
          </cell>
        </row>
        <row r="234">
          <cell r="F234" t="str">
            <v>신림체육센터</v>
          </cell>
          <cell r="G234">
            <v>398200</v>
          </cell>
        </row>
        <row r="235">
          <cell r="F235" t="str">
            <v>신림체육센터</v>
          </cell>
          <cell r="G235">
            <v>1771000</v>
          </cell>
        </row>
        <row r="236">
          <cell r="F236" t="str">
            <v>경영지원팀</v>
          </cell>
          <cell r="G236">
            <v>263240</v>
          </cell>
        </row>
        <row r="237">
          <cell r="F237" t="str">
            <v>기획감사팀</v>
          </cell>
          <cell r="G237">
            <v>150000</v>
          </cell>
        </row>
        <row r="238">
          <cell r="F238" t="str">
            <v>기획감사팀</v>
          </cell>
          <cell r="G238">
            <v>1320000</v>
          </cell>
        </row>
        <row r="239">
          <cell r="F239" t="str">
            <v>관악구민체육센터</v>
          </cell>
          <cell r="G239">
            <v>1289000</v>
          </cell>
        </row>
        <row r="240">
          <cell r="F240" t="str">
            <v>관악구민체육센터</v>
          </cell>
          <cell r="G240">
            <v>165000</v>
          </cell>
        </row>
        <row r="241">
          <cell r="F241" t="str">
            <v>관악구민체육센터</v>
          </cell>
          <cell r="G241">
            <v>198000</v>
          </cell>
        </row>
        <row r="242">
          <cell r="F242" t="str">
            <v>주차사업팀</v>
          </cell>
          <cell r="G242">
            <v>570790</v>
          </cell>
        </row>
        <row r="243">
          <cell r="F243" t="str">
            <v>관악구민체육센터</v>
          </cell>
          <cell r="G243">
            <v>1584770</v>
          </cell>
        </row>
        <row r="244">
          <cell r="F244" t="str">
            <v>관악구민체육센터</v>
          </cell>
          <cell r="G244">
            <v>110000</v>
          </cell>
        </row>
        <row r="245">
          <cell r="F245" t="str">
            <v>경영지원팀</v>
          </cell>
          <cell r="G245">
            <v>941700</v>
          </cell>
        </row>
        <row r="246">
          <cell r="F246" t="str">
            <v>경영지원팀</v>
          </cell>
          <cell r="G246">
            <v>3300000</v>
          </cell>
        </row>
        <row r="247">
          <cell r="F247" t="str">
            <v>관악구민체육센터</v>
          </cell>
          <cell r="G247">
            <v>462000</v>
          </cell>
        </row>
        <row r="248">
          <cell r="F248" t="str">
            <v>관악구민체육센터</v>
          </cell>
          <cell r="G248">
            <v>623000</v>
          </cell>
        </row>
        <row r="249">
          <cell r="F249" t="str">
            <v>관악구민체육센터</v>
          </cell>
          <cell r="G249">
            <v>715000</v>
          </cell>
        </row>
        <row r="250">
          <cell r="F250" t="str">
            <v>관악구민체육센터</v>
          </cell>
          <cell r="G250">
            <v>253000</v>
          </cell>
        </row>
        <row r="251">
          <cell r="F251" t="str">
            <v>미성체육관</v>
          </cell>
          <cell r="G251">
            <v>550000</v>
          </cell>
        </row>
        <row r="252">
          <cell r="F252" t="str">
            <v>주차사업팀</v>
          </cell>
          <cell r="G252">
            <v>339000</v>
          </cell>
        </row>
        <row r="253">
          <cell r="F253" t="str">
            <v>주차사업팀</v>
          </cell>
          <cell r="G253">
            <v>684200</v>
          </cell>
        </row>
        <row r="254">
          <cell r="F254" t="str">
            <v>주차사업팀</v>
          </cell>
          <cell r="G254">
            <v>1225000</v>
          </cell>
        </row>
        <row r="255">
          <cell r="F255" t="str">
            <v>주차사업팀</v>
          </cell>
          <cell r="G255">
            <v>1980000</v>
          </cell>
        </row>
        <row r="256">
          <cell r="F256" t="str">
            <v>주차사업팀</v>
          </cell>
          <cell r="G256">
            <v>1267200</v>
          </cell>
        </row>
        <row r="257">
          <cell r="F257" t="str">
            <v>구종합청사</v>
          </cell>
          <cell r="G257">
            <v>704000</v>
          </cell>
        </row>
        <row r="258">
          <cell r="F258" t="str">
            <v>구종합청사</v>
          </cell>
          <cell r="G258">
            <v>500000</v>
          </cell>
        </row>
        <row r="259">
          <cell r="F259" t="str">
            <v>관악구민체육센터</v>
          </cell>
          <cell r="G259">
            <v>6756640</v>
          </cell>
        </row>
        <row r="260">
          <cell r="F260" t="str">
            <v>신림체육센터</v>
          </cell>
          <cell r="G260">
            <v>2958560</v>
          </cell>
        </row>
        <row r="261">
          <cell r="F261" t="str">
            <v>관악구민체육센터</v>
          </cell>
          <cell r="G261">
            <v>5500000</v>
          </cell>
        </row>
        <row r="262">
          <cell r="F262" t="str">
            <v>경영지원팀</v>
          </cell>
          <cell r="G262">
            <v>1677500</v>
          </cell>
        </row>
        <row r="263">
          <cell r="F263" t="str">
            <v>신림체육센터</v>
          </cell>
          <cell r="G263">
            <v>55000</v>
          </cell>
        </row>
        <row r="264">
          <cell r="F264" t="str">
            <v>장군봉체육관</v>
          </cell>
          <cell r="G264">
            <v>367400</v>
          </cell>
        </row>
        <row r="265">
          <cell r="F265" t="str">
            <v>주차사업팀</v>
          </cell>
          <cell r="G265">
            <v>440000</v>
          </cell>
        </row>
        <row r="266">
          <cell r="F266" t="str">
            <v>관악구민체육센터</v>
          </cell>
          <cell r="G266">
            <v>1980000</v>
          </cell>
        </row>
        <row r="267">
          <cell r="F267" t="str">
            <v>신림체육센터</v>
          </cell>
          <cell r="G267">
            <v>1397000</v>
          </cell>
        </row>
        <row r="268">
          <cell r="F268" t="str">
            <v>신림체육센터</v>
          </cell>
          <cell r="G268">
            <v>161700</v>
          </cell>
        </row>
        <row r="269">
          <cell r="F269" t="str">
            <v>조원생활스포츠센터</v>
          </cell>
          <cell r="G269">
            <v>1304500</v>
          </cell>
        </row>
        <row r="270">
          <cell r="F270" t="str">
            <v>까치산체육센터</v>
          </cell>
          <cell r="G270">
            <v>16500000</v>
          </cell>
        </row>
        <row r="271">
          <cell r="F271" t="str">
            <v>구민운동장</v>
          </cell>
          <cell r="G271">
            <v>1980000</v>
          </cell>
        </row>
        <row r="272">
          <cell r="F272" t="str">
            <v>구민운동장</v>
          </cell>
          <cell r="G272">
            <v>1980000</v>
          </cell>
        </row>
        <row r="273">
          <cell r="F273" t="str">
            <v>구민운동장</v>
          </cell>
          <cell r="G273">
            <v>1980000</v>
          </cell>
        </row>
        <row r="274">
          <cell r="F274" t="str">
            <v>구민운동장</v>
          </cell>
          <cell r="G274">
            <v>1980000</v>
          </cell>
        </row>
        <row r="275">
          <cell r="F275" t="str">
            <v>주차사업팀</v>
          </cell>
          <cell r="G275">
            <v>1347500</v>
          </cell>
        </row>
        <row r="276">
          <cell r="F276" t="str">
            <v>관악구민체육센터</v>
          </cell>
          <cell r="G276">
            <v>434500</v>
          </cell>
        </row>
        <row r="277">
          <cell r="F277" t="str">
            <v>관악구민체육센터</v>
          </cell>
          <cell r="G277">
            <v>355000</v>
          </cell>
        </row>
        <row r="278">
          <cell r="F278" t="str">
            <v>환경에너지관리</v>
          </cell>
          <cell r="G278">
            <v>161700</v>
          </cell>
        </row>
        <row r="279">
          <cell r="F279" t="str">
            <v>경영지원팀</v>
          </cell>
          <cell r="G279">
            <v>220000</v>
          </cell>
        </row>
        <row r="280">
          <cell r="F280" t="str">
            <v>경영지원팀</v>
          </cell>
          <cell r="G280">
            <v>1566200</v>
          </cell>
        </row>
        <row r="281">
          <cell r="F281" t="str">
            <v>관악구민체육센터</v>
          </cell>
          <cell r="G281">
            <v>670000</v>
          </cell>
        </row>
        <row r="282">
          <cell r="F282" t="str">
            <v>관악구민체육센터</v>
          </cell>
          <cell r="G282">
            <v>2000000</v>
          </cell>
        </row>
        <row r="283">
          <cell r="F283" t="str">
            <v>신림체육센터</v>
          </cell>
          <cell r="G283">
            <v>1316700</v>
          </cell>
        </row>
        <row r="284">
          <cell r="F284" t="str">
            <v>신림체육센터</v>
          </cell>
          <cell r="G284">
            <v>1900000</v>
          </cell>
        </row>
        <row r="285">
          <cell r="F285" t="str">
            <v>주차사업팀</v>
          </cell>
          <cell r="G285">
            <v>2701960</v>
          </cell>
        </row>
        <row r="286">
          <cell r="F286" t="str">
            <v>주차사업팀</v>
          </cell>
          <cell r="G286">
            <v>1243000</v>
          </cell>
        </row>
        <row r="287">
          <cell r="F287" t="str">
            <v>주차사업팀</v>
          </cell>
          <cell r="G287">
            <v>2260500</v>
          </cell>
        </row>
        <row r="288">
          <cell r="F288" t="str">
            <v>신림체육센터</v>
          </cell>
          <cell r="G288">
            <v>820000</v>
          </cell>
        </row>
        <row r="289">
          <cell r="F289" t="str">
            <v>신림체육센터</v>
          </cell>
          <cell r="G289">
            <v>839960</v>
          </cell>
        </row>
        <row r="290">
          <cell r="F290" t="str">
            <v>신림체육센터</v>
          </cell>
          <cell r="G290">
            <v>144000</v>
          </cell>
        </row>
        <row r="291">
          <cell r="F291" t="str">
            <v>신림체육센터</v>
          </cell>
          <cell r="G291">
            <v>472400</v>
          </cell>
        </row>
        <row r="292">
          <cell r="F292" t="str">
            <v>주차사업팀</v>
          </cell>
          <cell r="G292">
            <v>110000</v>
          </cell>
        </row>
        <row r="293">
          <cell r="F293" t="str">
            <v>주차사업팀</v>
          </cell>
          <cell r="G293">
            <v>135820</v>
          </cell>
        </row>
        <row r="294">
          <cell r="F294" t="str">
            <v>신림체육센터</v>
          </cell>
          <cell r="G294">
            <v>1454750</v>
          </cell>
        </row>
        <row r="295">
          <cell r="F295" t="str">
            <v>신림체육센터</v>
          </cell>
          <cell r="G295">
            <v>286000</v>
          </cell>
        </row>
        <row r="296">
          <cell r="F296" t="str">
            <v>국사봉체육관</v>
          </cell>
          <cell r="G296">
            <v>500000</v>
          </cell>
        </row>
        <row r="297">
          <cell r="F297" t="str">
            <v>까치산체육센터</v>
          </cell>
          <cell r="G297">
            <v>330000</v>
          </cell>
        </row>
        <row r="298">
          <cell r="F298" t="str">
            <v>선우체육관</v>
          </cell>
          <cell r="G298">
            <v>561000</v>
          </cell>
        </row>
        <row r="299">
          <cell r="F299" t="str">
            <v>선우체육관</v>
          </cell>
          <cell r="G299">
            <v>220000</v>
          </cell>
        </row>
        <row r="300">
          <cell r="F300" t="str">
            <v>관악구민체육센터</v>
          </cell>
          <cell r="G300">
            <v>15356000</v>
          </cell>
        </row>
        <row r="301">
          <cell r="F301" t="str">
            <v>신림체육센터</v>
          </cell>
          <cell r="G301">
            <v>6773250</v>
          </cell>
        </row>
        <row r="302">
          <cell r="F302" t="str">
            <v>국사봉체육관</v>
          </cell>
          <cell r="G302">
            <v>451000</v>
          </cell>
        </row>
        <row r="303">
          <cell r="F303" t="str">
            <v>미성체육관</v>
          </cell>
          <cell r="G303">
            <v>126000</v>
          </cell>
        </row>
        <row r="304">
          <cell r="F304" t="str">
            <v>청룡산체육관</v>
          </cell>
          <cell r="G304">
            <v>61000</v>
          </cell>
        </row>
        <row r="305">
          <cell r="F305" t="str">
            <v>장군봉체육관</v>
          </cell>
          <cell r="G305">
            <v>53000</v>
          </cell>
        </row>
        <row r="306">
          <cell r="F306" t="str">
            <v>구종합청사</v>
          </cell>
          <cell r="G306">
            <v>1989900</v>
          </cell>
        </row>
        <row r="307">
          <cell r="F307" t="str">
            <v>관악구민체육센터</v>
          </cell>
          <cell r="G307">
            <v>913000</v>
          </cell>
        </row>
        <row r="308">
          <cell r="F308" t="str">
            <v>조원생활스포츠센터</v>
          </cell>
          <cell r="G308">
            <v>144000</v>
          </cell>
        </row>
        <row r="309">
          <cell r="F309" t="str">
            <v>관악구민체육센터</v>
          </cell>
          <cell r="G309">
            <v>275000</v>
          </cell>
        </row>
        <row r="310">
          <cell r="F310" t="str">
            <v>관악구민체육센터</v>
          </cell>
          <cell r="G310">
            <v>1600000</v>
          </cell>
        </row>
        <row r="311">
          <cell r="F311" t="str">
            <v>관악구민체육센터</v>
          </cell>
          <cell r="G311">
            <v>1100000</v>
          </cell>
        </row>
        <row r="312">
          <cell r="F312" t="str">
            <v>구민운동장</v>
          </cell>
          <cell r="G312">
            <v>984500</v>
          </cell>
        </row>
        <row r="313">
          <cell r="F313" t="str">
            <v>구민운동장</v>
          </cell>
          <cell r="G313">
            <v>660000</v>
          </cell>
        </row>
        <row r="314">
          <cell r="F314" t="str">
            <v>관악구민체육센터</v>
          </cell>
          <cell r="G314">
            <v>147000</v>
          </cell>
        </row>
        <row r="315">
          <cell r="F315" t="str">
            <v>관악구민체육센터</v>
          </cell>
          <cell r="G315">
            <v>2162040</v>
          </cell>
        </row>
        <row r="316">
          <cell r="F316" t="str">
            <v>선우체육관</v>
          </cell>
          <cell r="G316">
            <v>67000</v>
          </cell>
        </row>
        <row r="317">
          <cell r="F317" t="str">
            <v>주차사업팀</v>
          </cell>
          <cell r="G317">
            <v>1870000</v>
          </cell>
        </row>
        <row r="318">
          <cell r="F318" t="str">
            <v>기획감사팀</v>
          </cell>
          <cell r="G318">
            <v>660000</v>
          </cell>
        </row>
        <row r="319">
          <cell r="F319" t="str">
            <v>관악구민체육센터</v>
          </cell>
          <cell r="G319">
            <v>623260</v>
          </cell>
        </row>
        <row r="320">
          <cell r="F320" t="str">
            <v>관악구민체육센터</v>
          </cell>
          <cell r="G320">
            <v>110000</v>
          </cell>
        </row>
        <row r="321">
          <cell r="F321" t="str">
            <v>관악구민체육센터</v>
          </cell>
          <cell r="G321">
            <v>626000</v>
          </cell>
        </row>
        <row r="322">
          <cell r="F322" t="str">
            <v>신림체육센터</v>
          </cell>
          <cell r="G322">
            <v>1958000</v>
          </cell>
        </row>
        <row r="323">
          <cell r="F323" t="str">
            <v>별빛내린천</v>
          </cell>
          <cell r="G323">
            <v>1012000</v>
          </cell>
        </row>
        <row r="324">
          <cell r="F324" t="str">
            <v>관악구민체육센터</v>
          </cell>
          <cell r="G324">
            <v>165000</v>
          </cell>
        </row>
        <row r="325">
          <cell r="F325" t="str">
            <v>관악구민체육센터</v>
          </cell>
          <cell r="G325">
            <v>924000</v>
          </cell>
        </row>
        <row r="326">
          <cell r="F326" t="str">
            <v>관악구민체육센터</v>
          </cell>
          <cell r="G326">
            <v>1967900</v>
          </cell>
        </row>
        <row r="327">
          <cell r="F327" t="str">
            <v>구민운동장</v>
          </cell>
          <cell r="G327">
            <v>1760000</v>
          </cell>
        </row>
        <row r="328">
          <cell r="F328" t="str">
            <v>환경에너지관리</v>
          </cell>
          <cell r="G328">
            <v>500000</v>
          </cell>
        </row>
        <row r="329">
          <cell r="F329" t="str">
            <v>관악구민체육센터</v>
          </cell>
          <cell r="G329">
            <v>170170</v>
          </cell>
        </row>
        <row r="330">
          <cell r="F330" t="str">
            <v>주차사업팀</v>
          </cell>
          <cell r="G330">
            <v>1210000</v>
          </cell>
        </row>
        <row r="331">
          <cell r="F331" t="str">
            <v>국사봉체육관</v>
          </cell>
          <cell r="G331">
            <v>409200</v>
          </cell>
        </row>
        <row r="332">
          <cell r="F332" t="str">
            <v>미성체육관</v>
          </cell>
          <cell r="G332">
            <v>447700</v>
          </cell>
        </row>
        <row r="333">
          <cell r="F333" t="str">
            <v>미성체육관</v>
          </cell>
          <cell r="G333">
            <v>126000</v>
          </cell>
        </row>
        <row r="334">
          <cell r="F334" t="str">
            <v>관악구민체육센터</v>
          </cell>
          <cell r="G334">
            <v>85100</v>
          </cell>
        </row>
        <row r="335">
          <cell r="F335" t="str">
            <v>신림체육센터</v>
          </cell>
          <cell r="G335">
            <v>55000</v>
          </cell>
        </row>
        <row r="336">
          <cell r="F336" t="str">
            <v>국사봉체육관</v>
          </cell>
          <cell r="G336">
            <v>506000</v>
          </cell>
        </row>
        <row r="337">
          <cell r="F337" t="str">
            <v>국사봉체육관</v>
          </cell>
          <cell r="G337">
            <v>265000</v>
          </cell>
        </row>
        <row r="338">
          <cell r="F338" t="str">
            <v>관악구민체육센터</v>
          </cell>
          <cell r="G338">
            <v>990000</v>
          </cell>
        </row>
        <row r="339">
          <cell r="F339" t="str">
            <v>신림체육센터</v>
          </cell>
          <cell r="G339">
            <v>1087800</v>
          </cell>
        </row>
        <row r="340">
          <cell r="F340" t="str">
            <v>신림체육센터</v>
          </cell>
          <cell r="G340">
            <v>385000</v>
          </cell>
        </row>
        <row r="341">
          <cell r="F341" t="str">
            <v>별빛내린천</v>
          </cell>
          <cell r="G341">
            <v>864411</v>
          </cell>
        </row>
        <row r="342">
          <cell r="F342" t="str">
            <v>구종합청사</v>
          </cell>
          <cell r="G342">
            <v>648308</v>
          </cell>
        </row>
        <row r="343">
          <cell r="F343" t="str">
            <v>가족행복센터</v>
          </cell>
          <cell r="G343">
            <v>648308</v>
          </cell>
        </row>
        <row r="344">
          <cell r="F344" t="str">
            <v>보훈회관</v>
          </cell>
          <cell r="G344">
            <v>216103</v>
          </cell>
        </row>
        <row r="345">
          <cell r="F345" t="str">
            <v>관악구민체육센터</v>
          </cell>
          <cell r="G345">
            <v>1000000</v>
          </cell>
        </row>
        <row r="346">
          <cell r="F346" t="str">
            <v>조원생활스포츠센터</v>
          </cell>
          <cell r="G346">
            <v>4819720</v>
          </cell>
        </row>
        <row r="347">
          <cell r="F347" t="str">
            <v>조원생활스포츠센터</v>
          </cell>
          <cell r="G347">
            <v>1080380</v>
          </cell>
        </row>
        <row r="348">
          <cell r="F348" t="str">
            <v>주차사업팀</v>
          </cell>
          <cell r="G348">
            <v>467500</v>
          </cell>
        </row>
        <row r="349">
          <cell r="F349" t="str">
            <v>주차사업팀</v>
          </cell>
          <cell r="G349">
            <v>22040</v>
          </cell>
        </row>
        <row r="350">
          <cell r="F350" t="str">
            <v>경영지원팀</v>
          </cell>
          <cell r="G350">
            <v>330000</v>
          </cell>
        </row>
        <row r="351">
          <cell r="F351" t="str">
            <v>경영지원팀</v>
          </cell>
          <cell r="G351">
            <v>340600</v>
          </cell>
        </row>
        <row r="352">
          <cell r="F352" t="str">
            <v>관악구민체육센터</v>
          </cell>
          <cell r="G352">
            <v>840000</v>
          </cell>
        </row>
        <row r="353">
          <cell r="F353" t="str">
            <v>구민운동장</v>
          </cell>
          <cell r="G353">
            <v>1815000</v>
          </cell>
        </row>
        <row r="354">
          <cell r="F354" t="str">
            <v>구민운동장</v>
          </cell>
          <cell r="G354">
            <v>1809500</v>
          </cell>
        </row>
        <row r="355">
          <cell r="F355" t="str">
            <v>주차사업팀</v>
          </cell>
          <cell r="G355">
            <v>770000</v>
          </cell>
        </row>
        <row r="356">
          <cell r="F356" t="str">
            <v>주차사업팀</v>
          </cell>
          <cell r="G356">
            <v>110000</v>
          </cell>
        </row>
        <row r="357">
          <cell r="F357" t="str">
            <v>주차사업팀</v>
          </cell>
          <cell r="G357">
            <v>594000</v>
          </cell>
        </row>
        <row r="358">
          <cell r="F358" t="str">
            <v>신림체육센터</v>
          </cell>
          <cell r="G358">
            <v>1353000</v>
          </cell>
        </row>
        <row r="359">
          <cell r="F359" t="str">
            <v>신림체육센터</v>
          </cell>
          <cell r="G359">
            <v>264000</v>
          </cell>
        </row>
        <row r="360">
          <cell r="F360" t="str">
            <v>신림체육센터</v>
          </cell>
          <cell r="G360">
            <v>1749000</v>
          </cell>
        </row>
        <row r="361">
          <cell r="F361" t="str">
            <v>신림체육센터</v>
          </cell>
          <cell r="G361">
            <v>1865050</v>
          </cell>
        </row>
        <row r="362">
          <cell r="F362" t="str">
            <v>구민운동장</v>
          </cell>
          <cell r="G362">
            <v>1980000</v>
          </cell>
        </row>
        <row r="363">
          <cell r="F363" t="str">
            <v>기획감사팀</v>
          </cell>
          <cell r="G363">
            <v>957000</v>
          </cell>
        </row>
        <row r="364">
          <cell r="F364" t="str">
            <v>주차사업팀</v>
          </cell>
          <cell r="G364">
            <v>242000</v>
          </cell>
        </row>
        <row r="365">
          <cell r="F365" t="str">
            <v>관악구민체육센터</v>
          </cell>
          <cell r="G365">
            <v>220000</v>
          </cell>
        </row>
        <row r="366">
          <cell r="F366" t="str">
            <v>까치산체육센터</v>
          </cell>
          <cell r="G366">
            <v>220000</v>
          </cell>
        </row>
        <row r="367">
          <cell r="F367" t="str">
            <v>조원생활스포츠센터</v>
          </cell>
          <cell r="G367">
            <v>7700000</v>
          </cell>
        </row>
        <row r="368">
          <cell r="F368" t="str">
            <v>조원생활스포츠센터</v>
          </cell>
          <cell r="G368">
            <v>8800000</v>
          </cell>
        </row>
        <row r="369">
          <cell r="F369" t="str">
            <v>조원생활스포츠센터</v>
          </cell>
          <cell r="G369">
            <v>5082000</v>
          </cell>
        </row>
        <row r="370">
          <cell r="F370" t="str">
            <v>조원생활스포츠센터</v>
          </cell>
          <cell r="G370">
            <v>1540000</v>
          </cell>
        </row>
        <row r="371">
          <cell r="F371" t="str">
            <v>조원생활스포츠센터</v>
          </cell>
          <cell r="G371">
            <v>1650000</v>
          </cell>
        </row>
        <row r="372">
          <cell r="F372" t="str">
            <v>조원생활스포츠센터</v>
          </cell>
          <cell r="G372">
            <v>3740000</v>
          </cell>
        </row>
        <row r="373">
          <cell r="F373" t="str">
            <v>조원생활스포츠센터</v>
          </cell>
          <cell r="G373">
            <v>550000</v>
          </cell>
        </row>
        <row r="374">
          <cell r="F374" t="str">
            <v>조원생활스포츠센터</v>
          </cell>
          <cell r="G374">
            <v>495000</v>
          </cell>
        </row>
        <row r="375">
          <cell r="F375" t="str">
            <v>조원생활스포츠센터</v>
          </cell>
          <cell r="G375">
            <v>715000</v>
          </cell>
        </row>
        <row r="376">
          <cell r="F376" t="str">
            <v>조원생활스포츠센터</v>
          </cell>
          <cell r="G376">
            <v>1540000</v>
          </cell>
        </row>
        <row r="377">
          <cell r="F377" t="str">
            <v>조원생활스포츠센터</v>
          </cell>
          <cell r="G377">
            <v>2640000</v>
          </cell>
        </row>
        <row r="378">
          <cell r="F378" t="str">
            <v>조원생활스포츠센터</v>
          </cell>
          <cell r="G378">
            <v>176000</v>
          </cell>
        </row>
        <row r="379">
          <cell r="F379" t="str">
            <v>조원생활스포츠센터</v>
          </cell>
          <cell r="G379">
            <v>4070000</v>
          </cell>
        </row>
        <row r="380">
          <cell r="F380" t="str">
            <v>조원생활스포츠센터</v>
          </cell>
          <cell r="G380">
            <v>1760000</v>
          </cell>
        </row>
        <row r="381">
          <cell r="F381" t="str">
            <v>조원생활스포츠센터</v>
          </cell>
          <cell r="G381">
            <v>440000</v>
          </cell>
        </row>
        <row r="382">
          <cell r="F382" t="str">
            <v>관악구민체육센터</v>
          </cell>
          <cell r="G382">
            <v>15356000</v>
          </cell>
        </row>
        <row r="383">
          <cell r="F383" t="str">
            <v>구민운동장</v>
          </cell>
          <cell r="G383">
            <v>601700</v>
          </cell>
        </row>
        <row r="384">
          <cell r="F384" t="str">
            <v>관악구민체육센터</v>
          </cell>
          <cell r="G384">
            <v>610000</v>
          </cell>
        </row>
        <row r="385">
          <cell r="F385" t="str">
            <v>관악구민체육센터</v>
          </cell>
          <cell r="G385">
            <v>1950000</v>
          </cell>
        </row>
        <row r="386">
          <cell r="F386" t="str">
            <v>관악구민체육센터</v>
          </cell>
          <cell r="G386">
            <v>550000</v>
          </cell>
        </row>
        <row r="387">
          <cell r="F387" t="str">
            <v>관악구민체육센터</v>
          </cell>
          <cell r="G387">
            <v>1934900</v>
          </cell>
        </row>
        <row r="388">
          <cell r="F388" t="str">
            <v>신림체육센터</v>
          </cell>
          <cell r="G388">
            <v>165000</v>
          </cell>
        </row>
        <row r="389">
          <cell r="F389" t="str">
            <v>제2구민운동장</v>
          </cell>
          <cell r="G389">
            <v>132000</v>
          </cell>
        </row>
        <row r="390">
          <cell r="F390" t="str">
            <v>보훈회관</v>
          </cell>
          <cell r="G390">
            <v>500000</v>
          </cell>
        </row>
        <row r="391">
          <cell r="F391" t="str">
            <v>조원생활스포츠센터</v>
          </cell>
          <cell r="G391">
            <v>1188000</v>
          </cell>
        </row>
        <row r="392">
          <cell r="F392" t="str">
            <v>조원생활스포츠센터</v>
          </cell>
          <cell r="G392">
            <v>3080000</v>
          </cell>
        </row>
        <row r="393">
          <cell r="F393" t="str">
            <v>조원생활스포츠센터</v>
          </cell>
          <cell r="G393">
            <v>363000</v>
          </cell>
        </row>
        <row r="394">
          <cell r="F394" t="str">
            <v>조원생활스포츠센터</v>
          </cell>
          <cell r="G394">
            <v>2750000</v>
          </cell>
        </row>
        <row r="395">
          <cell r="F395" t="str">
            <v>조원생활스포츠센터</v>
          </cell>
          <cell r="G395">
            <v>2464000</v>
          </cell>
        </row>
        <row r="396">
          <cell r="F396" t="str">
            <v>조원생활스포츠센터</v>
          </cell>
          <cell r="G396">
            <v>880000</v>
          </cell>
        </row>
        <row r="397">
          <cell r="F397" t="str">
            <v>조원생활스포츠센터</v>
          </cell>
          <cell r="G397">
            <v>1672000</v>
          </cell>
        </row>
        <row r="398">
          <cell r="F398" t="str">
            <v>조원생활스포츠센터</v>
          </cell>
          <cell r="G398">
            <v>2420000</v>
          </cell>
        </row>
        <row r="399">
          <cell r="F399" t="str">
            <v>조원생활스포츠센터</v>
          </cell>
          <cell r="G399">
            <v>1100000</v>
          </cell>
        </row>
        <row r="400">
          <cell r="F400" t="str">
            <v>조원생활스포츠센터</v>
          </cell>
          <cell r="G400">
            <v>1320000</v>
          </cell>
        </row>
        <row r="401">
          <cell r="F401" t="str">
            <v>조원생활스포츠센터</v>
          </cell>
          <cell r="G401">
            <v>550000</v>
          </cell>
        </row>
        <row r="402">
          <cell r="F402" t="str">
            <v>조원생활스포츠센터</v>
          </cell>
          <cell r="G402">
            <v>1012000</v>
          </cell>
        </row>
        <row r="403">
          <cell r="F403" t="str">
            <v>신림체육센터</v>
          </cell>
          <cell r="G403">
            <v>6773250</v>
          </cell>
        </row>
        <row r="404">
          <cell r="F404" t="str">
            <v>조원생활스포츠센터</v>
          </cell>
          <cell r="G404">
            <v>209000</v>
          </cell>
        </row>
        <row r="405">
          <cell r="F405" t="str">
            <v>조원생활스포츠센터</v>
          </cell>
          <cell r="G405">
            <v>2750000</v>
          </cell>
        </row>
        <row r="406">
          <cell r="F406" t="str">
            <v>조원생활스포츠센터</v>
          </cell>
          <cell r="G406">
            <v>165000</v>
          </cell>
        </row>
        <row r="407">
          <cell r="F407" t="str">
            <v>조원생활스포츠센터</v>
          </cell>
          <cell r="G407">
            <v>676000</v>
          </cell>
        </row>
        <row r="408">
          <cell r="F408" t="str">
            <v>주차사업팀</v>
          </cell>
          <cell r="G408">
            <v>412500</v>
          </cell>
        </row>
        <row r="409">
          <cell r="F409" t="str">
            <v>주차사업팀</v>
          </cell>
          <cell r="G409">
            <v>385000</v>
          </cell>
        </row>
        <row r="410">
          <cell r="F410" t="str">
            <v>관악구민체육센터</v>
          </cell>
          <cell r="G410">
            <v>50600</v>
          </cell>
        </row>
        <row r="411">
          <cell r="F411" t="str">
            <v>주차사업팀</v>
          </cell>
          <cell r="G411">
            <v>1870000</v>
          </cell>
        </row>
        <row r="412">
          <cell r="F412" t="str">
            <v>경영지원팀</v>
          </cell>
          <cell r="G412">
            <v>1390400</v>
          </cell>
        </row>
        <row r="413">
          <cell r="F413" t="str">
            <v>미성체육관</v>
          </cell>
          <cell r="G413">
            <v>131560</v>
          </cell>
        </row>
        <row r="414">
          <cell r="F414" t="str">
            <v>관악구민체육센터</v>
          </cell>
          <cell r="G414">
            <v>531190</v>
          </cell>
        </row>
        <row r="415">
          <cell r="F415" t="str">
            <v>관악구민체육센터</v>
          </cell>
          <cell r="G415">
            <v>110000</v>
          </cell>
        </row>
        <row r="416">
          <cell r="F416" t="str">
            <v>신림체육센터</v>
          </cell>
          <cell r="G416">
            <v>55000</v>
          </cell>
        </row>
        <row r="417">
          <cell r="F417" t="str">
            <v>국사봉체육관</v>
          </cell>
          <cell r="G417">
            <v>507300</v>
          </cell>
        </row>
        <row r="418">
          <cell r="F418" t="str">
            <v>청룡산체육관</v>
          </cell>
          <cell r="G418">
            <v>1773300</v>
          </cell>
        </row>
        <row r="419">
          <cell r="F419" t="str">
            <v>장군봉체육관</v>
          </cell>
          <cell r="G419">
            <v>858000</v>
          </cell>
        </row>
        <row r="420">
          <cell r="F420" t="str">
            <v>별빛내린천</v>
          </cell>
          <cell r="G420">
            <v>200200</v>
          </cell>
        </row>
        <row r="421">
          <cell r="F421" t="str">
            <v>별빛내린천</v>
          </cell>
          <cell r="G421">
            <v>1875000</v>
          </cell>
        </row>
        <row r="422">
          <cell r="F422" t="str">
            <v>구종합청사</v>
          </cell>
          <cell r="G422">
            <v>27500</v>
          </cell>
        </row>
        <row r="423">
          <cell r="F423" t="str">
            <v>국사봉체육관</v>
          </cell>
          <cell r="G423">
            <v>1980000</v>
          </cell>
        </row>
        <row r="424">
          <cell r="F424" t="str">
            <v>미성체육관</v>
          </cell>
          <cell r="G424">
            <v>1188000</v>
          </cell>
        </row>
        <row r="425">
          <cell r="F425" t="str">
            <v>관악구민체육센터</v>
          </cell>
          <cell r="G425">
            <v>2985230</v>
          </cell>
        </row>
        <row r="426">
          <cell r="F426" t="str">
            <v>신림체육센터</v>
          </cell>
          <cell r="G426">
            <v>161700</v>
          </cell>
        </row>
        <row r="427">
          <cell r="F427" t="str">
            <v>신림체육센터</v>
          </cell>
          <cell r="G427">
            <v>161700</v>
          </cell>
        </row>
        <row r="428">
          <cell r="F428" t="str">
            <v>신림체육센터</v>
          </cell>
          <cell r="G428">
            <v>462000</v>
          </cell>
        </row>
        <row r="429">
          <cell r="F429" t="str">
            <v>국사봉체육관</v>
          </cell>
          <cell r="G429">
            <v>450000</v>
          </cell>
        </row>
        <row r="430">
          <cell r="F430" t="str">
            <v>미성체육관</v>
          </cell>
          <cell r="G430">
            <v>495000</v>
          </cell>
        </row>
        <row r="431">
          <cell r="F431" t="str">
            <v>청룡산체육관</v>
          </cell>
          <cell r="G431">
            <v>247500</v>
          </cell>
        </row>
        <row r="432">
          <cell r="F432" t="str">
            <v>장군봉체육관</v>
          </cell>
          <cell r="G432">
            <v>198000</v>
          </cell>
        </row>
        <row r="433">
          <cell r="F433" t="str">
            <v>까치산체육센터</v>
          </cell>
          <cell r="G433">
            <v>82500</v>
          </cell>
        </row>
        <row r="434">
          <cell r="F434" t="str">
            <v>선우체육관</v>
          </cell>
          <cell r="G434">
            <v>297000</v>
          </cell>
        </row>
        <row r="435">
          <cell r="F435" t="str">
            <v>경영지원팀</v>
          </cell>
          <cell r="G435">
            <v>418000</v>
          </cell>
        </row>
        <row r="436">
          <cell r="F436" t="str">
            <v>기획감사팀</v>
          </cell>
          <cell r="G436">
            <v>105000</v>
          </cell>
        </row>
        <row r="437">
          <cell r="F437" t="str">
            <v>주차사업팀</v>
          </cell>
          <cell r="G437">
            <v>418000</v>
          </cell>
        </row>
        <row r="438">
          <cell r="F438" t="str">
            <v>주차사업팀</v>
          </cell>
          <cell r="G438">
            <v>17470</v>
          </cell>
        </row>
        <row r="439">
          <cell r="F439" t="str">
            <v>주차사업팀</v>
          </cell>
          <cell r="G439">
            <v>703590</v>
          </cell>
        </row>
        <row r="440">
          <cell r="F440" t="str">
            <v>신림체육센터</v>
          </cell>
          <cell r="G440">
            <v>2985230</v>
          </cell>
        </row>
        <row r="441">
          <cell r="F441" t="str">
            <v>경영지원팀</v>
          </cell>
          <cell r="G441">
            <v>5720</v>
          </cell>
        </row>
        <row r="442">
          <cell r="F442" t="str">
            <v>기획감사팀</v>
          </cell>
          <cell r="G442">
            <v>4400000</v>
          </cell>
        </row>
        <row r="443">
          <cell r="F443" t="str">
            <v>주차사업팀</v>
          </cell>
          <cell r="G443">
            <v>165000</v>
          </cell>
        </row>
        <row r="444">
          <cell r="F444" t="str">
            <v>주차사업팀</v>
          </cell>
          <cell r="G444">
            <v>1567500</v>
          </cell>
        </row>
        <row r="445">
          <cell r="F445" t="str">
            <v>구민운동장</v>
          </cell>
          <cell r="G445">
            <v>3410000</v>
          </cell>
        </row>
        <row r="446">
          <cell r="F446" t="str">
            <v>구민운동장</v>
          </cell>
          <cell r="G446">
            <v>605000</v>
          </cell>
        </row>
        <row r="447">
          <cell r="F447" t="str">
            <v>구민운동장</v>
          </cell>
          <cell r="G447">
            <v>396000</v>
          </cell>
        </row>
        <row r="448">
          <cell r="F448" t="str">
            <v>구민운동장</v>
          </cell>
          <cell r="G448">
            <v>396000</v>
          </cell>
        </row>
        <row r="449">
          <cell r="F449" t="str">
            <v>구민운동장</v>
          </cell>
          <cell r="G449">
            <v>495000</v>
          </cell>
        </row>
        <row r="450">
          <cell r="F450" t="str">
            <v>구민운동장</v>
          </cell>
          <cell r="G450">
            <v>594000</v>
          </cell>
        </row>
        <row r="451">
          <cell r="F451" t="str">
            <v>제2구민운동장</v>
          </cell>
          <cell r="G451">
            <v>495000</v>
          </cell>
        </row>
        <row r="452">
          <cell r="F452" t="str">
            <v>국사봉체육관</v>
          </cell>
          <cell r="G452">
            <v>605000</v>
          </cell>
        </row>
        <row r="453">
          <cell r="F453" t="str">
            <v>국사봉체육관</v>
          </cell>
          <cell r="G453">
            <v>396000</v>
          </cell>
        </row>
        <row r="454">
          <cell r="F454" t="str">
            <v>국사봉체육관</v>
          </cell>
          <cell r="G454">
            <v>495000</v>
          </cell>
        </row>
        <row r="455">
          <cell r="F455" t="str">
            <v>국사봉체육관</v>
          </cell>
          <cell r="G455">
            <v>3410000</v>
          </cell>
        </row>
        <row r="456">
          <cell r="F456" t="str">
            <v>미성체육관</v>
          </cell>
          <cell r="G456">
            <v>396000</v>
          </cell>
        </row>
        <row r="457">
          <cell r="F457" t="str">
            <v>미성체육관</v>
          </cell>
          <cell r="G457">
            <v>396000</v>
          </cell>
        </row>
        <row r="458">
          <cell r="F458" t="str">
            <v>미성체육관</v>
          </cell>
          <cell r="G458">
            <v>495000</v>
          </cell>
        </row>
        <row r="459">
          <cell r="F459" t="str">
            <v>구종합청사</v>
          </cell>
          <cell r="G459">
            <v>17100000</v>
          </cell>
        </row>
        <row r="460">
          <cell r="F460" t="str">
            <v>미성체육관</v>
          </cell>
          <cell r="G460">
            <v>16500000</v>
          </cell>
        </row>
        <row r="461">
          <cell r="F461" t="str">
            <v>청룡산체육관</v>
          </cell>
          <cell r="G461">
            <v>16500000</v>
          </cell>
        </row>
        <row r="462">
          <cell r="F462" t="str">
            <v>장군봉체육관</v>
          </cell>
          <cell r="G462">
            <v>16500000</v>
          </cell>
        </row>
        <row r="463">
          <cell r="F463" t="str">
            <v>국사봉체육관</v>
          </cell>
          <cell r="G463">
            <v>82500</v>
          </cell>
        </row>
        <row r="464">
          <cell r="F464" t="str">
            <v>주차사업팀</v>
          </cell>
          <cell r="G464">
            <v>110000</v>
          </cell>
        </row>
        <row r="465">
          <cell r="F465" t="str">
            <v>별빛내린천</v>
          </cell>
          <cell r="G465">
            <v>484000</v>
          </cell>
        </row>
        <row r="466">
          <cell r="F466" t="str">
            <v>별빛내린천</v>
          </cell>
          <cell r="G466">
            <v>162000</v>
          </cell>
        </row>
        <row r="467">
          <cell r="F467" t="str">
            <v>관악구민체육센터</v>
          </cell>
          <cell r="G467">
            <v>132000</v>
          </cell>
        </row>
        <row r="468">
          <cell r="F468" t="str">
            <v>관악구민체육센터</v>
          </cell>
          <cell r="G468">
            <v>8066500</v>
          </cell>
        </row>
        <row r="469">
          <cell r="F469" t="str">
            <v>주차사업팀</v>
          </cell>
          <cell r="G469">
            <v>869000</v>
          </cell>
        </row>
        <row r="470">
          <cell r="F470" t="str">
            <v>주차사업팀</v>
          </cell>
          <cell r="G470">
            <v>825000</v>
          </cell>
        </row>
        <row r="471">
          <cell r="F471" t="str">
            <v>주차사업팀</v>
          </cell>
          <cell r="G471">
            <v>7935000</v>
          </cell>
        </row>
        <row r="472">
          <cell r="F472" t="str">
            <v>신림체육센터</v>
          </cell>
          <cell r="G472">
            <v>350000</v>
          </cell>
        </row>
        <row r="473">
          <cell r="F473" t="str">
            <v>구민운동장</v>
          </cell>
          <cell r="G473">
            <v>297000</v>
          </cell>
        </row>
        <row r="474">
          <cell r="F474" t="str">
            <v>국사봉체육관</v>
          </cell>
          <cell r="G474">
            <v>413600</v>
          </cell>
        </row>
        <row r="475">
          <cell r="F475" t="str">
            <v>미성체육관</v>
          </cell>
          <cell r="G475">
            <v>274000</v>
          </cell>
        </row>
        <row r="476">
          <cell r="F476" t="str">
            <v>청룡산체육관</v>
          </cell>
          <cell r="G476">
            <v>257840</v>
          </cell>
        </row>
        <row r="477">
          <cell r="F477" t="str">
            <v>장군봉체육관</v>
          </cell>
          <cell r="G477">
            <v>286800</v>
          </cell>
        </row>
        <row r="478">
          <cell r="F478" t="str">
            <v>선우체육관</v>
          </cell>
          <cell r="G478">
            <v>1100000</v>
          </cell>
        </row>
        <row r="479">
          <cell r="F479" t="str">
            <v>선우체육관</v>
          </cell>
          <cell r="G479">
            <v>302000</v>
          </cell>
        </row>
        <row r="480">
          <cell r="F480" t="str">
            <v>조원생활스포츠센터</v>
          </cell>
          <cell r="G480">
            <v>110000</v>
          </cell>
        </row>
        <row r="481">
          <cell r="F481" t="str">
            <v>제2구민운동장</v>
          </cell>
          <cell r="G481">
            <v>8550000</v>
          </cell>
        </row>
        <row r="482">
          <cell r="F482" t="str">
            <v>조원생활스포츠센터</v>
          </cell>
          <cell r="G482">
            <v>15167710</v>
          </cell>
        </row>
        <row r="483">
          <cell r="F483" t="str">
            <v>조원생활스포츠센터</v>
          </cell>
          <cell r="G483">
            <v>18547000</v>
          </cell>
        </row>
        <row r="484">
          <cell r="F484" t="str">
            <v>조원생활스포츠센터</v>
          </cell>
          <cell r="G484">
            <v>9955000</v>
          </cell>
        </row>
        <row r="485">
          <cell r="F485" t="str">
            <v>주차사업팀</v>
          </cell>
          <cell r="G485">
            <v>132000000</v>
          </cell>
        </row>
        <row r="486">
          <cell r="F486" t="str">
            <v>경영지원팀</v>
          </cell>
          <cell r="G486">
            <v>528000</v>
          </cell>
        </row>
        <row r="487">
          <cell r="F487" t="str">
            <v>구민운동장</v>
          </cell>
          <cell r="G487">
            <v>770000</v>
          </cell>
        </row>
        <row r="488">
          <cell r="F488" t="str">
            <v>미성체육관</v>
          </cell>
          <cell r="G488">
            <v>310000</v>
          </cell>
        </row>
        <row r="489">
          <cell r="F489" t="str">
            <v>관악구민체육센터</v>
          </cell>
          <cell r="G489">
            <v>455400</v>
          </cell>
        </row>
        <row r="490">
          <cell r="F490" t="str">
            <v>관악구민체육센터</v>
          </cell>
          <cell r="G490">
            <v>150000</v>
          </cell>
        </row>
        <row r="491">
          <cell r="F491" t="str">
            <v>제2구민운동장</v>
          </cell>
          <cell r="G491">
            <v>1993200</v>
          </cell>
        </row>
        <row r="492">
          <cell r="F492" t="str">
            <v>까치산체육센터</v>
          </cell>
          <cell r="G492">
            <v>150000</v>
          </cell>
        </row>
        <row r="493">
          <cell r="F493" t="str">
            <v>가족행복센터</v>
          </cell>
          <cell r="G493">
            <v>451000</v>
          </cell>
        </row>
        <row r="494">
          <cell r="F494" t="str">
            <v>관악구민체육센터</v>
          </cell>
          <cell r="G494">
            <v>586000</v>
          </cell>
        </row>
        <row r="495">
          <cell r="F495" t="str">
            <v>까치산체육센터</v>
          </cell>
          <cell r="G495">
            <v>120000</v>
          </cell>
        </row>
        <row r="496">
          <cell r="F496" t="str">
            <v>관악구민체육센터</v>
          </cell>
          <cell r="G496">
            <v>165000</v>
          </cell>
        </row>
        <row r="497">
          <cell r="F497" t="str">
            <v>관악구민체육센터</v>
          </cell>
          <cell r="G497">
            <v>1155000</v>
          </cell>
        </row>
        <row r="498">
          <cell r="F498" t="str">
            <v>주차사업팀</v>
          </cell>
          <cell r="G498">
            <v>1714080</v>
          </cell>
        </row>
        <row r="499">
          <cell r="F499" t="str">
            <v>관악구민체육센터</v>
          </cell>
          <cell r="G499">
            <v>627000</v>
          </cell>
        </row>
        <row r="500">
          <cell r="F500" t="str">
            <v>관악구민체육센터</v>
          </cell>
          <cell r="G500">
            <v>1300000</v>
          </cell>
        </row>
        <row r="501">
          <cell r="F501" t="str">
            <v>신림체육센터</v>
          </cell>
          <cell r="G501">
            <v>616000</v>
          </cell>
        </row>
        <row r="502">
          <cell r="F502" t="str">
            <v>신림체육센터</v>
          </cell>
          <cell r="G502">
            <v>1767040</v>
          </cell>
        </row>
        <row r="503">
          <cell r="F503" t="str">
            <v>주차사업팀</v>
          </cell>
          <cell r="G503">
            <v>1027500</v>
          </cell>
        </row>
        <row r="504">
          <cell r="F504" t="str">
            <v>경영지원팀</v>
          </cell>
          <cell r="G504">
            <v>1980000</v>
          </cell>
        </row>
        <row r="505">
          <cell r="F505" t="str">
            <v>관악구민체육센터</v>
          </cell>
          <cell r="G505">
            <v>15356000</v>
          </cell>
        </row>
        <row r="506">
          <cell r="F506" t="str">
            <v>신림체육센터</v>
          </cell>
          <cell r="G506">
            <v>6773250</v>
          </cell>
        </row>
        <row r="507">
          <cell r="F507" t="str">
            <v>주차사업팀</v>
          </cell>
          <cell r="G507">
            <v>1881000</v>
          </cell>
        </row>
        <row r="508">
          <cell r="F508" t="str">
            <v>경영지원팀</v>
          </cell>
          <cell r="G508">
            <v>1650000</v>
          </cell>
        </row>
        <row r="509">
          <cell r="F509" t="str">
            <v>경영지원팀</v>
          </cell>
          <cell r="G509">
            <v>941700</v>
          </cell>
        </row>
        <row r="510">
          <cell r="F510" t="str">
            <v>경영지원팀</v>
          </cell>
          <cell r="G510">
            <v>3300000</v>
          </cell>
        </row>
        <row r="511">
          <cell r="F511" t="str">
            <v>관악구민체육센터</v>
          </cell>
          <cell r="G511">
            <v>1705000</v>
          </cell>
        </row>
        <row r="512">
          <cell r="F512" t="str">
            <v>구민운동장</v>
          </cell>
          <cell r="G512">
            <v>935000</v>
          </cell>
        </row>
        <row r="513">
          <cell r="F513" t="str">
            <v>제2구민운동장</v>
          </cell>
          <cell r="G513">
            <v>1980000</v>
          </cell>
        </row>
        <row r="514">
          <cell r="F514" t="str">
            <v>청룡산체육관</v>
          </cell>
          <cell r="G514">
            <v>1760000</v>
          </cell>
        </row>
        <row r="515">
          <cell r="F515" t="str">
            <v>장군봉체육관</v>
          </cell>
          <cell r="G515">
            <v>825000</v>
          </cell>
        </row>
        <row r="516">
          <cell r="F516" t="str">
            <v>까치산체육센터</v>
          </cell>
          <cell r="G516">
            <v>55000</v>
          </cell>
        </row>
        <row r="517">
          <cell r="F517" t="str">
            <v>선우체육관</v>
          </cell>
          <cell r="G517">
            <v>1540000</v>
          </cell>
        </row>
        <row r="518">
          <cell r="F518" t="str">
            <v>주차사업팀</v>
          </cell>
          <cell r="G518">
            <v>684200</v>
          </cell>
        </row>
        <row r="519">
          <cell r="F519" t="str">
            <v>주차사업팀</v>
          </cell>
          <cell r="G519">
            <v>1225000</v>
          </cell>
        </row>
        <row r="520">
          <cell r="F520" t="str">
            <v>주차사업팀</v>
          </cell>
          <cell r="G520">
            <v>1011000</v>
          </cell>
        </row>
        <row r="521">
          <cell r="F521" t="str">
            <v>주차사업팀</v>
          </cell>
          <cell r="G521">
            <v>339000</v>
          </cell>
        </row>
        <row r="522">
          <cell r="F522" t="str">
            <v>주차사업팀</v>
          </cell>
          <cell r="G522">
            <v>1900000</v>
          </cell>
        </row>
        <row r="523">
          <cell r="F523" t="str">
            <v>주차사업팀</v>
          </cell>
          <cell r="G523">
            <v>1267200</v>
          </cell>
        </row>
        <row r="524">
          <cell r="F524" t="str">
            <v>경영지원팀</v>
          </cell>
          <cell r="G524">
            <v>1320000</v>
          </cell>
        </row>
        <row r="525">
          <cell r="F525" t="str">
            <v>관악구민체육센터</v>
          </cell>
          <cell r="G525">
            <v>1558150</v>
          </cell>
        </row>
        <row r="526">
          <cell r="F526" t="str">
            <v>신림체육센터</v>
          </cell>
          <cell r="G526">
            <v>456500</v>
          </cell>
        </row>
        <row r="527">
          <cell r="F527" t="str">
            <v>신림체육센터</v>
          </cell>
          <cell r="G527">
            <v>55000</v>
          </cell>
        </row>
        <row r="528">
          <cell r="F528" t="str">
            <v>주차사업팀</v>
          </cell>
          <cell r="G528">
            <v>924000</v>
          </cell>
        </row>
        <row r="529">
          <cell r="F529" t="str">
            <v>주차사업팀</v>
          </cell>
          <cell r="G529">
            <v>886300</v>
          </cell>
        </row>
        <row r="530">
          <cell r="F530" t="str">
            <v>관악구민체육센터</v>
          </cell>
          <cell r="G530">
            <v>650000</v>
          </cell>
        </row>
        <row r="531">
          <cell r="F531" t="str">
            <v>관악구민체육센터</v>
          </cell>
          <cell r="G531">
            <v>1896400</v>
          </cell>
        </row>
        <row r="532">
          <cell r="F532" t="str">
            <v>까치산체육센터</v>
          </cell>
          <cell r="G532">
            <v>1320000</v>
          </cell>
        </row>
        <row r="533">
          <cell r="F533" t="str">
            <v>주차사업팀</v>
          </cell>
          <cell r="G533">
            <v>236500</v>
          </cell>
        </row>
        <row r="534">
          <cell r="F534" t="str">
            <v>주차사업팀</v>
          </cell>
          <cell r="G534">
            <v>1067000</v>
          </cell>
        </row>
        <row r="535">
          <cell r="F535" t="str">
            <v>경영지원팀</v>
          </cell>
          <cell r="G535">
            <v>66000</v>
          </cell>
        </row>
        <row r="536">
          <cell r="F536" t="str">
            <v>경영지원팀</v>
          </cell>
          <cell r="G536">
            <v>227040</v>
          </cell>
        </row>
        <row r="537">
          <cell r="F537" t="str">
            <v>경영지원팀</v>
          </cell>
          <cell r="G537">
            <v>120000</v>
          </cell>
        </row>
        <row r="538">
          <cell r="F538" t="str">
            <v>관악구민체육센터</v>
          </cell>
          <cell r="G538">
            <v>1072500</v>
          </cell>
        </row>
        <row r="539">
          <cell r="F539" t="str">
            <v>관악구민체육센터</v>
          </cell>
          <cell r="G539">
            <v>110000</v>
          </cell>
        </row>
        <row r="540">
          <cell r="F540" t="str">
            <v>신림체육센터</v>
          </cell>
          <cell r="G540">
            <v>55000</v>
          </cell>
        </row>
        <row r="541">
          <cell r="F541" t="str">
            <v>미성체육관</v>
          </cell>
          <cell r="G541">
            <v>82500</v>
          </cell>
        </row>
        <row r="542">
          <cell r="F542" t="str">
            <v>까치산체육센터</v>
          </cell>
          <cell r="G542">
            <v>77000</v>
          </cell>
        </row>
        <row r="543">
          <cell r="F543" t="str">
            <v>선우체육관</v>
          </cell>
          <cell r="G543">
            <v>170500</v>
          </cell>
        </row>
        <row r="544">
          <cell r="F544" t="str">
            <v>주차사업팀</v>
          </cell>
          <cell r="G544">
            <v>66000</v>
          </cell>
        </row>
        <row r="545">
          <cell r="F545" t="str">
            <v>주차사업팀</v>
          </cell>
          <cell r="G545">
            <v>473000</v>
          </cell>
        </row>
        <row r="546">
          <cell r="F546" t="str">
            <v>주차사업팀</v>
          </cell>
          <cell r="G546">
            <v>385000</v>
          </cell>
        </row>
        <row r="547">
          <cell r="F547" t="str">
            <v>경영지원팀</v>
          </cell>
          <cell r="G547">
            <v>495000</v>
          </cell>
        </row>
        <row r="548">
          <cell r="F548" t="str">
            <v>관악구민체육센터</v>
          </cell>
          <cell r="G548">
            <v>207900</v>
          </cell>
        </row>
        <row r="549">
          <cell r="F549" t="str">
            <v>미성체육관</v>
          </cell>
          <cell r="G549">
            <v>455070</v>
          </cell>
        </row>
        <row r="550">
          <cell r="F550" t="str">
            <v>주차사업팀</v>
          </cell>
          <cell r="G550">
            <v>1980000</v>
          </cell>
        </row>
        <row r="551">
          <cell r="F551" t="str">
            <v>기획감사팀</v>
          </cell>
          <cell r="G551">
            <v>88000</v>
          </cell>
        </row>
        <row r="552">
          <cell r="F552" t="str">
            <v>신림체육센터</v>
          </cell>
          <cell r="G552">
            <v>268400</v>
          </cell>
        </row>
        <row r="553">
          <cell r="F553" t="str">
            <v>미성체육관</v>
          </cell>
          <cell r="G553">
            <v>330000</v>
          </cell>
        </row>
        <row r="554">
          <cell r="F554" t="str">
            <v>구민운동장</v>
          </cell>
          <cell r="G554">
            <v>1496000</v>
          </cell>
        </row>
        <row r="555">
          <cell r="F555" t="str">
            <v>미성체육관</v>
          </cell>
          <cell r="G555">
            <v>330000</v>
          </cell>
        </row>
        <row r="556">
          <cell r="F556" t="str">
            <v>미성체육관</v>
          </cell>
          <cell r="G556">
            <v>119900</v>
          </cell>
        </row>
        <row r="557">
          <cell r="F557" t="str">
            <v>청룡산체육관</v>
          </cell>
          <cell r="G557">
            <v>1797400</v>
          </cell>
        </row>
        <row r="558">
          <cell r="F558" t="str">
            <v>조원생활스포츠센터</v>
          </cell>
          <cell r="G558">
            <v>78100</v>
          </cell>
        </row>
        <row r="559">
          <cell r="F559" t="str">
            <v>조원생활스포츠센터</v>
          </cell>
          <cell r="G559">
            <v>131560</v>
          </cell>
        </row>
        <row r="560">
          <cell r="F560" t="str">
            <v>주차사업팀</v>
          </cell>
          <cell r="G560">
            <v>165000</v>
          </cell>
        </row>
        <row r="561">
          <cell r="F561" t="str">
            <v>조원생활스포츠센터</v>
          </cell>
          <cell r="G561">
            <v>1980000</v>
          </cell>
        </row>
        <row r="562">
          <cell r="F562" t="str">
            <v>경영지원팀</v>
          </cell>
          <cell r="G562">
            <v>412800</v>
          </cell>
        </row>
        <row r="563">
          <cell r="F563" t="str">
            <v>기획감사팀</v>
          </cell>
          <cell r="G563">
            <v>1529000</v>
          </cell>
        </row>
        <row r="564">
          <cell r="F564" t="str">
            <v>관악구민체육센터</v>
          </cell>
          <cell r="G564">
            <v>1059850</v>
          </cell>
        </row>
        <row r="565">
          <cell r="F565" t="str">
            <v>신림체육센터</v>
          </cell>
          <cell r="G565">
            <v>658680</v>
          </cell>
        </row>
        <row r="566">
          <cell r="F566" t="str">
            <v>기획감사팀</v>
          </cell>
          <cell r="G566">
            <v>3610000</v>
          </cell>
        </row>
        <row r="567">
          <cell r="F567" t="str">
            <v>관악구민체육센터</v>
          </cell>
          <cell r="G567">
            <v>873400</v>
          </cell>
        </row>
        <row r="568">
          <cell r="F568" t="str">
            <v>관악구민체육센터</v>
          </cell>
          <cell r="G568">
            <v>132000</v>
          </cell>
        </row>
        <row r="569">
          <cell r="F569" t="str">
            <v>관악구민체육센터</v>
          </cell>
          <cell r="G569">
            <v>418000</v>
          </cell>
        </row>
        <row r="570">
          <cell r="F570" t="str">
            <v>관악청소년센터</v>
          </cell>
          <cell r="G570">
            <v>1584000</v>
          </cell>
        </row>
        <row r="571">
          <cell r="F571" t="str">
            <v>주차사업팀</v>
          </cell>
          <cell r="G571">
            <v>1996500</v>
          </cell>
        </row>
        <row r="572">
          <cell r="F572" t="str">
            <v>가족행복센터</v>
          </cell>
          <cell r="G572">
            <v>110000</v>
          </cell>
        </row>
        <row r="573">
          <cell r="F573" t="str">
            <v>신림체육센터</v>
          </cell>
          <cell r="G573">
            <v>161700</v>
          </cell>
        </row>
        <row r="574">
          <cell r="F574" t="str">
            <v>주차사업팀</v>
          </cell>
          <cell r="G574">
            <v>572000</v>
          </cell>
        </row>
        <row r="575">
          <cell r="F575" t="str">
            <v>관악구민체육센터</v>
          </cell>
          <cell r="G575">
            <v>110000</v>
          </cell>
        </row>
        <row r="576">
          <cell r="F576" t="str">
            <v>주차사업팀</v>
          </cell>
          <cell r="G576">
            <v>1688700</v>
          </cell>
        </row>
        <row r="577">
          <cell r="F577" t="str">
            <v>기획감사팀</v>
          </cell>
          <cell r="G577">
            <v>1400000</v>
          </cell>
        </row>
        <row r="578">
          <cell r="F578" t="str">
            <v>관악구민체육센터</v>
          </cell>
          <cell r="G578">
            <v>924000</v>
          </cell>
        </row>
        <row r="579">
          <cell r="F579" t="str">
            <v>관악청소년센터</v>
          </cell>
          <cell r="G579">
            <v>1800000</v>
          </cell>
        </row>
        <row r="580">
          <cell r="F580" t="str">
            <v>관악청소년센터</v>
          </cell>
          <cell r="G580">
            <v>1760000</v>
          </cell>
        </row>
        <row r="581">
          <cell r="F581" t="str">
            <v>주차사업팀</v>
          </cell>
          <cell r="G581">
            <v>825000</v>
          </cell>
        </row>
        <row r="582">
          <cell r="F582" t="str">
            <v>관악구민체육센터</v>
          </cell>
          <cell r="G582">
            <v>628000</v>
          </cell>
        </row>
        <row r="583">
          <cell r="F583" t="str">
            <v>경영지원팀</v>
          </cell>
          <cell r="G583">
            <v>132000</v>
          </cell>
        </row>
        <row r="584">
          <cell r="F584" t="str">
            <v>주차사업팀</v>
          </cell>
          <cell r="G584">
            <v>200500</v>
          </cell>
        </row>
        <row r="585">
          <cell r="F585" t="str">
            <v>보훈회관</v>
          </cell>
          <cell r="G585">
            <v>332600</v>
          </cell>
        </row>
        <row r="586">
          <cell r="F586" t="str">
            <v>국사봉체육관</v>
          </cell>
          <cell r="G586">
            <v>440000</v>
          </cell>
        </row>
        <row r="587">
          <cell r="F587" t="str">
            <v>관악구민체육센터</v>
          </cell>
          <cell r="G587">
            <v>15970240</v>
          </cell>
        </row>
        <row r="588">
          <cell r="F588" t="str">
            <v>관악구민체육센터</v>
          </cell>
          <cell r="G588">
            <v>616000</v>
          </cell>
        </row>
        <row r="589">
          <cell r="F589" t="str">
            <v>주차사업팀</v>
          </cell>
          <cell r="G589">
            <v>1097140</v>
          </cell>
        </row>
        <row r="590">
          <cell r="F590" t="str">
            <v>구종합청사</v>
          </cell>
          <cell r="G590">
            <v>1400300</v>
          </cell>
        </row>
        <row r="591">
          <cell r="F591" t="str">
            <v>관악구민체육센터</v>
          </cell>
          <cell r="G591">
            <v>1870000</v>
          </cell>
        </row>
        <row r="592">
          <cell r="F592" t="str">
            <v>관악구민체육센터</v>
          </cell>
          <cell r="G592">
            <v>1854600</v>
          </cell>
        </row>
        <row r="593">
          <cell r="F593" t="str">
            <v>신림체육센터</v>
          </cell>
          <cell r="G593">
            <v>1650000</v>
          </cell>
        </row>
        <row r="594">
          <cell r="F594" t="str">
            <v>관악청소년센터</v>
          </cell>
          <cell r="G594">
            <v>1540000</v>
          </cell>
        </row>
        <row r="595">
          <cell r="F595" t="str">
            <v>주차사업팀</v>
          </cell>
          <cell r="G595">
            <v>1973000</v>
          </cell>
        </row>
        <row r="596">
          <cell r="F596" t="str">
            <v>주차사업팀</v>
          </cell>
          <cell r="G596">
            <v>825000</v>
          </cell>
        </row>
        <row r="597">
          <cell r="F597" t="str">
            <v>신림체육센터</v>
          </cell>
          <cell r="G597">
            <v>7044180</v>
          </cell>
        </row>
        <row r="598">
          <cell r="F598" t="str">
            <v>관악청소년센터</v>
          </cell>
          <cell r="G598">
            <v>154000</v>
          </cell>
        </row>
        <row r="599">
          <cell r="F599" t="str">
            <v>조원생활스포츠센터</v>
          </cell>
          <cell r="G599">
            <v>1200000</v>
          </cell>
        </row>
        <row r="600">
          <cell r="F600" t="str">
            <v>관악구민체육센터</v>
          </cell>
          <cell r="G600">
            <v>1747460</v>
          </cell>
        </row>
        <row r="601">
          <cell r="F601" t="str">
            <v>주차사업팀</v>
          </cell>
          <cell r="G601">
            <v>55000</v>
          </cell>
        </row>
        <row r="602">
          <cell r="F602" t="str">
            <v>별빛내린천</v>
          </cell>
          <cell r="G602">
            <v>66000</v>
          </cell>
        </row>
        <row r="603">
          <cell r="F603" t="str">
            <v>별빛내린천</v>
          </cell>
          <cell r="G603">
            <v>39600</v>
          </cell>
        </row>
        <row r="604">
          <cell r="F604" t="str">
            <v>조원생활스포츠센터</v>
          </cell>
          <cell r="G604">
            <v>3150420</v>
          </cell>
        </row>
        <row r="605">
          <cell r="F605" t="str">
            <v>조원생활스포츠센터</v>
          </cell>
          <cell r="G605">
            <v>844530</v>
          </cell>
        </row>
        <row r="606">
          <cell r="F606" t="str">
            <v>경영지원팀</v>
          </cell>
          <cell r="G606">
            <v>13200</v>
          </cell>
        </row>
        <row r="607">
          <cell r="F607" t="str">
            <v>경영지원팀</v>
          </cell>
          <cell r="G607">
            <v>19690</v>
          </cell>
        </row>
        <row r="608">
          <cell r="F608" t="str">
            <v>관악구민체육센터</v>
          </cell>
          <cell r="G608">
            <v>194700</v>
          </cell>
        </row>
        <row r="609">
          <cell r="F609" t="str">
            <v>관악구민체육센터</v>
          </cell>
          <cell r="G609">
            <v>110000</v>
          </cell>
        </row>
        <row r="610">
          <cell r="F610" t="str">
            <v>조원생활스포츠센터</v>
          </cell>
          <cell r="G610">
            <v>187000</v>
          </cell>
        </row>
        <row r="611">
          <cell r="F611" t="str">
            <v>환경에너지관리</v>
          </cell>
          <cell r="G611">
            <v>181000</v>
          </cell>
        </row>
        <row r="612">
          <cell r="F612" t="str">
            <v>구민운동장</v>
          </cell>
          <cell r="G612">
            <v>616000</v>
          </cell>
        </row>
        <row r="613">
          <cell r="F613" t="str">
            <v>관악청소년센터</v>
          </cell>
          <cell r="G613">
            <v>976140</v>
          </cell>
        </row>
        <row r="614">
          <cell r="F614" t="str">
            <v>관악청소년센터</v>
          </cell>
          <cell r="G614">
            <v>1815000</v>
          </cell>
        </row>
        <row r="615">
          <cell r="F615" t="str">
            <v>관악청소년센터</v>
          </cell>
          <cell r="G615">
            <v>1619750</v>
          </cell>
        </row>
        <row r="616">
          <cell r="F616" t="str">
            <v>경영지원팀</v>
          </cell>
          <cell r="G616">
            <v>1892000</v>
          </cell>
        </row>
        <row r="617">
          <cell r="F617" t="str">
            <v>경영지원팀</v>
          </cell>
          <cell r="G617">
            <v>765000</v>
          </cell>
        </row>
        <row r="618">
          <cell r="F618" t="str">
            <v>구민운동장</v>
          </cell>
          <cell r="G618">
            <v>302500</v>
          </cell>
        </row>
        <row r="619">
          <cell r="F619" t="str">
            <v>관악청소년센터</v>
          </cell>
          <cell r="G619">
            <v>577500</v>
          </cell>
        </row>
        <row r="620">
          <cell r="F620" t="str">
            <v>관악청소년센터</v>
          </cell>
          <cell r="G620">
            <v>988900</v>
          </cell>
        </row>
        <row r="621">
          <cell r="F621" t="str">
            <v>관악청소년센터</v>
          </cell>
          <cell r="G621">
            <v>333960</v>
          </cell>
        </row>
        <row r="622">
          <cell r="F622" t="str">
            <v>구종합청사</v>
          </cell>
          <cell r="G622">
            <v>990000</v>
          </cell>
        </row>
        <row r="623">
          <cell r="F623" t="str">
            <v>관악구민체육센터</v>
          </cell>
          <cell r="G623">
            <v>1210000</v>
          </cell>
        </row>
        <row r="624">
          <cell r="F624" t="str">
            <v>신림체육센터</v>
          </cell>
          <cell r="G624">
            <v>110000</v>
          </cell>
        </row>
        <row r="625">
          <cell r="F625" t="str">
            <v>신림체육센터</v>
          </cell>
          <cell r="G625">
            <v>330000</v>
          </cell>
        </row>
        <row r="626">
          <cell r="F626" t="str">
            <v>청룡산체육관</v>
          </cell>
          <cell r="G626">
            <v>39000</v>
          </cell>
        </row>
        <row r="627">
          <cell r="F627" t="str">
            <v>조원생활스포츠센터</v>
          </cell>
          <cell r="G627">
            <v>650100</v>
          </cell>
        </row>
        <row r="628">
          <cell r="F628" t="str">
            <v>주차사업팀</v>
          </cell>
          <cell r="G628">
            <v>1540000</v>
          </cell>
        </row>
        <row r="629">
          <cell r="F629" t="str">
            <v>주차사업팀</v>
          </cell>
          <cell r="G629">
            <v>460000</v>
          </cell>
        </row>
        <row r="630">
          <cell r="F630" t="str">
            <v>구종합청사</v>
          </cell>
          <cell r="G630">
            <v>420000</v>
          </cell>
        </row>
        <row r="631">
          <cell r="F631" t="str">
            <v>신림체육센터</v>
          </cell>
          <cell r="G631">
            <v>78100</v>
          </cell>
        </row>
        <row r="632">
          <cell r="F632" t="str">
            <v>국사봉체육관</v>
          </cell>
          <cell r="G632">
            <v>451800</v>
          </cell>
        </row>
        <row r="633">
          <cell r="F633" t="str">
            <v>청룡산체육관</v>
          </cell>
          <cell r="G633">
            <v>155000</v>
          </cell>
        </row>
        <row r="634">
          <cell r="F634" t="str">
            <v>주차사업팀</v>
          </cell>
          <cell r="G634">
            <v>165000</v>
          </cell>
        </row>
        <row r="635">
          <cell r="F635" t="str">
            <v>조원생활스포츠센터</v>
          </cell>
          <cell r="G635">
            <v>990000</v>
          </cell>
        </row>
        <row r="636">
          <cell r="F636" t="str">
            <v>조원생활스포츠센터</v>
          </cell>
          <cell r="G636">
            <v>6050000</v>
          </cell>
        </row>
        <row r="637">
          <cell r="F637" t="str">
            <v>관악청소년센터</v>
          </cell>
          <cell r="G637">
            <v>53372000</v>
          </cell>
        </row>
        <row r="638">
          <cell r="F638" t="str">
            <v>관악청소년센터</v>
          </cell>
          <cell r="G638">
            <v>14938000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M29"/>
  <sheetViews>
    <sheetView view="pageBreakPreview" zoomScale="85" zoomScaleNormal="85" zoomScaleSheetLayoutView="85" workbookViewId="0">
      <pane ySplit="4" topLeftCell="A5" activePane="bottomLeft" state="frozen"/>
      <selection pane="bottomLeft" activeCell="R12" sqref="R12"/>
    </sheetView>
  </sheetViews>
  <sheetFormatPr defaultRowHeight="16.5" x14ac:dyDescent="0.3"/>
  <cols>
    <col min="1" max="1" width="5.5" customWidth="1"/>
    <col min="2" max="2" width="7.625" customWidth="1"/>
    <col min="3" max="3" width="18" customWidth="1"/>
    <col min="4" max="5" width="14.125" customWidth="1"/>
    <col min="6" max="7" width="14.125" bestFit="1" customWidth="1"/>
    <col min="8" max="8" width="10" style="2" bestFit="1" customWidth="1"/>
    <col min="9" max="9" width="15.25" style="2" bestFit="1" customWidth="1"/>
    <col min="10" max="10" width="10" style="2" customWidth="1"/>
    <col min="11" max="13" width="9" customWidth="1"/>
  </cols>
  <sheetData>
    <row r="1" spans="2:13" ht="28.5" customHeight="1" x14ac:dyDescent="0.3">
      <c r="B1" s="1" t="s">
        <v>47</v>
      </c>
      <c r="I1" s="3"/>
      <c r="J1" s="4" t="s">
        <v>40</v>
      </c>
    </row>
    <row r="2" spans="2:13" ht="6.75" customHeight="1" thickBot="1" x14ac:dyDescent="0.35"/>
    <row r="3" spans="2:13" ht="36" customHeight="1" x14ac:dyDescent="0.3">
      <c r="B3" s="84" t="s">
        <v>2</v>
      </c>
      <c r="C3" s="85"/>
      <c r="D3" s="5" t="s">
        <v>3</v>
      </c>
      <c r="E3" s="5" t="s">
        <v>4</v>
      </c>
      <c r="F3" s="88" t="s">
        <v>5</v>
      </c>
      <c r="G3" s="71" t="s">
        <v>6</v>
      </c>
      <c r="H3" s="71"/>
      <c r="I3" s="71" t="s">
        <v>7</v>
      </c>
      <c r="J3" s="72"/>
      <c r="K3" s="6" t="s">
        <v>8</v>
      </c>
      <c r="L3" s="7" t="s">
        <v>9</v>
      </c>
    </row>
    <row r="4" spans="2:13" ht="33.75" customHeight="1" thickBot="1" x14ac:dyDescent="0.35">
      <c r="B4" s="86"/>
      <c r="C4" s="87"/>
      <c r="D4" s="8"/>
      <c r="E4" s="8"/>
      <c r="F4" s="86"/>
      <c r="G4" s="8" t="s">
        <v>10</v>
      </c>
      <c r="H4" s="9" t="s">
        <v>11</v>
      </c>
      <c r="I4" s="8" t="s">
        <v>12</v>
      </c>
      <c r="J4" s="10" t="s">
        <v>13</v>
      </c>
      <c r="K4" s="11" t="s">
        <v>0</v>
      </c>
      <c r="L4" s="11" t="s">
        <v>1</v>
      </c>
    </row>
    <row r="5" spans="2:13" ht="33" customHeight="1" x14ac:dyDescent="0.3">
      <c r="B5" s="12"/>
      <c r="C5" s="13" t="s">
        <v>14</v>
      </c>
      <c r="D5" s="14">
        <f>SUMIFS([1]증빙자료!$G$5:$G$1000,[1]증빙자료!$F$5:$F$1000,C5,[1]증빙자료!$B$5:$B$1000,$K$3)</f>
        <v>15435980</v>
      </c>
      <c r="E5" s="14">
        <f>SUMIFS([1]증빙자료!$G$5:$G$1000,[1]증빙자료!$F$5:$F$1000,C5,[1]증빙자료!$B$5:$B$1000,$L$3)</f>
        <v>25678550</v>
      </c>
      <c r="F5" s="14">
        <f>D5+E5</f>
        <v>41114530</v>
      </c>
      <c r="G5" s="14">
        <f>SUMIFS([1]증빙자료!$G$5:$G$999,[1]증빙자료!$F$5:$F$999,C5,[1]증빙자료!$O$5:$O$999,$K$4)</f>
        <v>0</v>
      </c>
      <c r="H5" s="15">
        <f t="shared" ref="H5:H22" si="0">G5/F5</f>
        <v>0</v>
      </c>
      <c r="I5" s="14">
        <f>SUMIFS([1]증빙자료!$G$5:$G$999,[1]증빙자료!$F$5:$F$999,C5,[1]증빙자료!$Q$5:$Q$999,$K$4)</f>
        <v>7768570</v>
      </c>
      <c r="J5" s="16">
        <f t="shared" ref="J5:J27" si="1">I5/F5</f>
        <v>0.18894950276702666</v>
      </c>
      <c r="M5" s="6"/>
    </row>
    <row r="6" spans="2:13" ht="33" customHeight="1" x14ac:dyDescent="0.3">
      <c r="B6" s="17"/>
      <c r="C6" s="18" t="s">
        <v>15</v>
      </c>
      <c r="D6" s="14">
        <f>SUMIFS([1]증빙자료!$G$5:$G$1000,[1]증빙자료!$F$5:$F$1000,C6,[1]증빙자료!$B$5:$B$1000,$K$3)</f>
        <v>65961790</v>
      </c>
      <c r="E6" s="14">
        <f>SUMIFS([1]증빙자료!$G$5:$G$1000,[1]증빙자료!$F$5:$F$1000,C6,[1]증빙자료!$B$5:$B$1000,$L$3)</f>
        <v>14228590</v>
      </c>
      <c r="F6" s="14">
        <f>D6+E6</f>
        <v>80190380</v>
      </c>
      <c r="G6" s="14">
        <f>SUMIFS([1]증빙자료!$G$5:$G$999,[1]증빙자료!$F$5:$F$999,C6,[1]증빙자료!$O$5:$O$999,$K$4)</f>
        <v>2059540</v>
      </c>
      <c r="H6" s="19">
        <f t="shared" si="0"/>
        <v>2.568313057002598E-2</v>
      </c>
      <c r="I6" s="14">
        <f>SUMIFS([1]증빙자료!$G$5:$G$999,[1]증빙자료!$F$5:$F$999,C6,[1]증빙자료!$Q$5:$Q$999,$K$4)</f>
        <v>0</v>
      </c>
      <c r="J6" s="20">
        <f t="shared" si="1"/>
        <v>0</v>
      </c>
      <c r="M6" s="6"/>
    </row>
    <row r="7" spans="2:13" ht="33" customHeight="1" x14ac:dyDescent="0.3">
      <c r="B7" s="81" t="s">
        <v>16</v>
      </c>
      <c r="C7" s="21" t="s">
        <v>17</v>
      </c>
      <c r="D7" s="22">
        <f>SUMIFS([1]증빙자료!$G$5:$G$1000,[1]증빙자료!$F$5:$F$1000,C7,[1]증빙자료!$B$5:$B$1000,$K$3)</f>
        <v>101926030</v>
      </c>
      <c r="E7" s="22">
        <f>SUMIFS([1]증빙자료!$G$5:$G$1000,[1]증빙자료!$F$5:$F$1000,C7,[1]증빙자료!$B$5:$B$1000,$L$3)</f>
        <v>26297790</v>
      </c>
      <c r="F7" s="22">
        <f t="shared" ref="F7:F25" si="2">D7+E7</f>
        <v>128223820</v>
      </c>
      <c r="G7" s="22">
        <f>SUMIFS([1]증빙자료!$G$5:$G$999,[1]증빙자료!$F$5:$F$999,C7,[1]증빙자료!$O$5:$O$999,$K$4)</f>
        <v>2670000</v>
      </c>
      <c r="H7" s="23">
        <f t="shared" si="0"/>
        <v>2.0822964095126788E-2</v>
      </c>
      <c r="I7" s="22">
        <f>SUMIFS([1]증빙자료!$G$5:$G$999,[1]증빙자료!$F$5:$F$999,C7,[1]증빙자료!$Q$5:$Q$999,$K$4)</f>
        <v>2309460</v>
      </c>
      <c r="J7" s="24">
        <f t="shared" si="1"/>
        <v>1.8011162044618542E-2</v>
      </c>
    </row>
    <row r="8" spans="2:13" ht="33" customHeight="1" x14ac:dyDescent="0.3">
      <c r="B8" s="82"/>
      <c r="C8" s="21" t="s">
        <v>18</v>
      </c>
      <c r="D8" s="22">
        <f>SUMIFS([1]증빙자료!$G$5:$G$1000,[1]증빙자료!$F$5:$F$1000,C8,[1]증빙자료!$B$5:$B$1000,$K$3)</f>
        <v>33785360</v>
      </c>
      <c r="E8" s="22">
        <f>SUMIFS([1]증빙자료!$G$5:$G$1000,[1]증빙자료!$F$5:$F$1000,C8,[1]증빙자료!$B$5:$B$1000,$L$3)</f>
        <v>4218100</v>
      </c>
      <c r="F8" s="22">
        <f t="shared" si="2"/>
        <v>38003460</v>
      </c>
      <c r="G8" s="22">
        <f>SUMIFS([1]증빙자료!$G$5:$G$999,[1]증빙자료!$F$5:$F$999,C8,[1]증빙자료!$O$5:$O$999,$K$4)</f>
        <v>0</v>
      </c>
      <c r="H8" s="23">
        <f t="shared" si="0"/>
        <v>0</v>
      </c>
      <c r="I8" s="22">
        <f>SUMIFS([1]증빙자료!$G$5:$G$999,[1]증빙자료!$F$5:$F$999,C8,[1]증빙자료!$Q$5:$Q$999,$K$4)</f>
        <v>2435070</v>
      </c>
      <c r="J8" s="24">
        <f t="shared" si="1"/>
        <v>6.4074955280387633E-2</v>
      </c>
    </row>
    <row r="9" spans="2:13" ht="33" customHeight="1" x14ac:dyDescent="0.3">
      <c r="B9" s="83"/>
      <c r="C9" s="21" t="s">
        <v>19</v>
      </c>
      <c r="D9" s="22">
        <f>SUMIFS([1]증빙자료!$G$5:$G$1000,[1]증빙자료!$F$5:$F$1000,C9,[1]증빙자료!$B$5:$B$1000,$K$3)</f>
        <v>8830700</v>
      </c>
      <c r="E9" s="22">
        <f>SUMIFS([1]증빙자료!$G$5:$G$1000,[1]증빙자료!$F$5:$F$1000,C9,[1]증빙자료!$B$5:$B$1000,$L$3)</f>
        <v>2084000</v>
      </c>
      <c r="F9" s="22">
        <f t="shared" si="2"/>
        <v>10914700</v>
      </c>
      <c r="G9" s="22">
        <f>SUMIFS([1]증빙자료!$G$5:$G$999,[1]증빙자료!$F$5:$F$999,C9,[1]증빙자료!$O$5:$O$999,$K$4)</f>
        <v>0</v>
      </c>
      <c r="H9" s="23">
        <f t="shared" si="0"/>
        <v>0</v>
      </c>
      <c r="I9" s="22">
        <f>SUMIFS([1]증빙자료!$G$5:$G$999,[1]증빙자료!$F$5:$F$999,C9,[1]증빙자료!$Q$5:$Q$999,$K$4)</f>
        <v>0</v>
      </c>
      <c r="J9" s="24">
        <f t="shared" si="1"/>
        <v>0</v>
      </c>
    </row>
    <row r="10" spans="2:13" ht="33" customHeight="1" x14ac:dyDescent="0.3">
      <c r="B10" s="73" t="s">
        <v>20</v>
      </c>
      <c r="C10" s="74"/>
      <c r="D10" s="25">
        <f>SUM(D7:D9)</f>
        <v>144542090</v>
      </c>
      <c r="E10" s="25">
        <f t="shared" ref="E10" si="3">SUM(E7:E9)</f>
        <v>32599890</v>
      </c>
      <c r="F10" s="25">
        <f>SUM(F7:F9)</f>
        <v>177141980</v>
      </c>
      <c r="G10" s="25">
        <f>SUM(G7:G9)</f>
        <v>2670000</v>
      </c>
      <c r="H10" s="19">
        <f>G10/F10</f>
        <v>1.5072655279115657E-2</v>
      </c>
      <c r="I10" s="25">
        <f>SUM(I7:I9)</f>
        <v>4744530</v>
      </c>
      <c r="J10" s="20">
        <f t="shared" si="1"/>
        <v>2.6783769719633935E-2</v>
      </c>
    </row>
    <row r="11" spans="2:13" ht="33" customHeight="1" x14ac:dyDescent="0.3">
      <c r="B11" s="75" t="s">
        <v>21</v>
      </c>
      <c r="C11" s="21" t="s">
        <v>22</v>
      </c>
      <c r="D11" s="22">
        <f>SUMIFS([1]증빙자료!$G$5:$G$1000,[1]증빙자료!$F$5:$F$1000,C11,[1]증빙자료!$B$5:$B$1000,$K$3)</f>
        <v>4566320</v>
      </c>
      <c r="E11" s="22">
        <f>SUMIFS([1]증빙자료!$G$5:$G$1000,[1]증빙자료!$F$5:$F$1000,C11,[1]증빙자료!$B$5:$B$1000,$L$3)</f>
        <v>1969000</v>
      </c>
      <c r="F11" s="22">
        <f t="shared" si="2"/>
        <v>6535320</v>
      </c>
      <c r="G11" s="22">
        <f>SUMIFS([1]증빙자료!$G$5:$G$999,[1]증빙자료!$F$5:$F$999,C11,[1]증빙자료!$O$5:$O$999,$K$4)</f>
        <v>0</v>
      </c>
      <c r="H11" s="23">
        <f t="shared" si="0"/>
        <v>0</v>
      </c>
      <c r="I11" s="22">
        <f>SUMIFS([1]증빙자료!$G$5:$G$999,[1]증빙자료!$F$5:$F$999,C11,[1]증빙자료!$Q$5:$Q$999,$K$4)</f>
        <v>0</v>
      </c>
      <c r="J11" s="24">
        <f t="shared" si="1"/>
        <v>0</v>
      </c>
    </row>
    <row r="12" spans="2:13" ht="33" customHeight="1" x14ac:dyDescent="0.3">
      <c r="B12" s="76"/>
      <c r="C12" s="21" t="s">
        <v>23</v>
      </c>
      <c r="D12" s="22">
        <f>SUMIFS([1]증빙자료!$G$5:$G$1000,[1]증빙자료!$F$5:$F$1000,C12,[1]증빙자료!$B$5:$B$1000,$K$3)</f>
        <v>872300</v>
      </c>
      <c r="E12" s="22">
        <f>SUMIFS([1]증빙자료!$G$5:$G$1000,[1]증빙자료!$F$5:$F$1000,C12,[1]증빙자료!$B$5:$B$1000,$L$3)</f>
        <v>957600</v>
      </c>
      <c r="F12" s="22">
        <f t="shared" si="2"/>
        <v>1829900</v>
      </c>
      <c r="G12" s="22">
        <f>SUMIFS([1]증빙자료!$G$5:$G$999,[1]증빙자료!$F$5:$F$999,C12,[1]증빙자료!$O$5:$O$999,$K$4)</f>
        <v>0</v>
      </c>
      <c r="H12" s="23">
        <f>G12/F12</f>
        <v>0</v>
      </c>
      <c r="I12" s="22">
        <f>SUMIFS([1]증빙자료!$G$5:$G$999,[1]증빙자료!$F$5:$F$999,C12,[1]증빙자료!$Q$5:$Q$999,$K$4)</f>
        <v>0</v>
      </c>
      <c r="J12" s="24">
        <f t="shared" si="1"/>
        <v>0</v>
      </c>
    </row>
    <row r="13" spans="2:13" ht="33" customHeight="1" x14ac:dyDescent="0.3">
      <c r="B13" s="76"/>
      <c r="C13" s="21" t="s">
        <v>24</v>
      </c>
      <c r="D13" s="22">
        <f>SUMIFS([1]증빙자료!$G$5:$G$1000,[1]증빙자료!$F$5:$F$1000,C13,[1]증빙자료!$B$5:$B$1000,$K$3)</f>
        <v>3134400</v>
      </c>
      <c r="E13" s="22">
        <f>SUMIFS([1]증빙자료!$G$5:$G$1000,[1]증빙자료!$F$5:$F$1000,C13,[1]증빙자료!$B$5:$B$1000,$L$3)</f>
        <v>3736300</v>
      </c>
      <c r="F13" s="22">
        <f t="shared" si="2"/>
        <v>6870700</v>
      </c>
      <c r="G13" s="22">
        <f>SUMIFS([1]증빙자료!$G$5:$G$999,[1]증빙자료!$F$5:$F$999,C13,[1]증빙자료!$O$5:$O$999,$K$4)</f>
        <v>0</v>
      </c>
      <c r="H13" s="23">
        <f t="shared" si="0"/>
        <v>0</v>
      </c>
      <c r="I13" s="22">
        <f>SUMIFS([1]증빙자료!$G$5:$G$999,[1]증빙자료!$F$5:$F$999,C13,[1]증빙자료!$Q$5:$Q$999,$K$4)</f>
        <v>0</v>
      </c>
      <c r="J13" s="24">
        <f t="shared" si="1"/>
        <v>0</v>
      </c>
    </row>
    <row r="14" spans="2:13" ht="33" customHeight="1" x14ac:dyDescent="0.3">
      <c r="B14" s="76"/>
      <c r="C14" s="21" t="s">
        <v>25</v>
      </c>
      <c r="D14" s="22">
        <f>SUMIFS([1]증빙자료!$G$5:$G$1000,[1]증빙자료!$F$5:$F$1000,C14,[1]증빙자료!$B$5:$B$1000,$K$3)</f>
        <v>3312650</v>
      </c>
      <c r="E14" s="22">
        <f>SUMIFS([1]증빙자료!$G$5:$G$1000,[1]증빙자료!$F$5:$F$1000,C14,[1]증빙자료!$B$5:$B$1000,$L$3)</f>
        <v>4137700</v>
      </c>
      <c r="F14" s="22">
        <f t="shared" si="2"/>
        <v>7450350</v>
      </c>
      <c r="G14" s="22">
        <f>SUMIFS([1]증빙자료!$G$5:$G$999,[1]증빙자료!$F$5:$F$999,C14,[1]증빙자료!$O$5:$O$999,$K$4)</f>
        <v>0</v>
      </c>
      <c r="H14" s="23">
        <f t="shared" si="0"/>
        <v>0</v>
      </c>
      <c r="I14" s="22">
        <f>SUMIFS([1]증빙자료!$G$5:$G$999,[1]증빙자료!$F$5:$F$999,C14,[1]증빙자료!$Q$5:$Q$999,$K$4)</f>
        <v>0</v>
      </c>
      <c r="J14" s="24">
        <f t="shared" si="1"/>
        <v>0</v>
      </c>
    </row>
    <row r="15" spans="2:13" ht="33" customHeight="1" x14ac:dyDescent="0.3">
      <c r="B15" s="76"/>
      <c r="C15" s="21" t="s">
        <v>26</v>
      </c>
      <c r="D15" s="22">
        <f>SUMIFS([1]증빙자료!$G$5:$G$1000,[1]증빙자료!$F$5:$F$1000,C15,[1]증빙자료!$B$5:$B$1000,$K$3)</f>
        <v>2131690</v>
      </c>
      <c r="E15" s="22">
        <f>SUMIFS([1]증빙자료!$G$5:$G$1000,[1]증빙자료!$F$5:$F$1000,C15,[1]증빙자료!$B$5:$B$1000,$L$3)</f>
        <v>2238760</v>
      </c>
      <c r="F15" s="22">
        <f t="shared" si="2"/>
        <v>4370450</v>
      </c>
      <c r="G15" s="22">
        <f>SUMIFS([1]증빙자료!$G$5:$G$999,[1]증빙자료!$F$5:$F$999,C15,[1]증빙자료!$O$5:$O$999,$K$4)</f>
        <v>0</v>
      </c>
      <c r="H15" s="23">
        <f t="shared" si="0"/>
        <v>0</v>
      </c>
      <c r="I15" s="22">
        <f>SUMIFS([1]증빙자료!$G$5:$G$999,[1]증빙자료!$F$5:$F$999,C15,[1]증빙자료!$Q$5:$Q$999,$K$4)</f>
        <v>0</v>
      </c>
      <c r="J15" s="24">
        <f t="shared" si="1"/>
        <v>0</v>
      </c>
    </row>
    <row r="16" spans="2:13" ht="33" customHeight="1" x14ac:dyDescent="0.3">
      <c r="B16" s="76"/>
      <c r="C16" s="21" t="s">
        <v>27</v>
      </c>
      <c r="D16" s="22">
        <f>SUMIFS([1]증빙자료!$G$5:$G$1000,[1]증빙자료!$F$5:$F$1000,C16,[1]증빙자료!$B$5:$B$1000,$K$3)</f>
        <v>977280</v>
      </c>
      <c r="E16" s="22">
        <f>SUMIFS([1]증빙자료!$G$5:$G$1000,[1]증빙자료!$F$5:$F$1000,C16,[1]증빙자료!$B$5:$B$1000,$L$3)</f>
        <v>2020200</v>
      </c>
      <c r="F16" s="22">
        <f t="shared" si="2"/>
        <v>2997480</v>
      </c>
      <c r="G16" s="22">
        <f>SUMIFS([1]증빙자료!$G$5:$G$999,[1]증빙자료!$F$5:$F$999,C16,[1]증빙자료!$O$5:$O$999,$K$4)</f>
        <v>274000</v>
      </c>
      <c r="H16" s="23">
        <f t="shared" si="0"/>
        <v>9.1410117832312482E-2</v>
      </c>
      <c r="I16" s="22">
        <f>SUMIFS([1]증빙자료!$G$5:$G$999,[1]증빙자료!$F$5:$F$999,C16,[1]증빙자료!$Q$5:$Q$999,$K$4)</f>
        <v>274000</v>
      </c>
      <c r="J16" s="24">
        <f t="shared" si="1"/>
        <v>9.1410117832312482E-2</v>
      </c>
    </row>
    <row r="17" spans="1:13" ht="33" customHeight="1" x14ac:dyDescent="0.3">
      <c r="B17" s="77"/>
      <c r="C17" s="21" t="s">
        <v>28</v>
      </c>
      <c r="D17" s="22">
        <f>SUMIFS([1]증빙자료!$G$5:$G$1000,[1]증빙자료!$F$5:$F$1000,C17,[1]증빙자료!$B$5:$B$1000,$K$3)</f>
        <v>2098800</v>
      </c>
      <c r="E17" s="22">
        <f>SUMIFS([1]증빙자료!$G$5:$G$1000,[1]증빙자료!$F$5:$F$1000,C17,[1]증빙자료!$B$5:$B$1000,$L$3)</f>
        <v>2256000</v>
      </c>
      <c r="F17" s="22">
        <f>D17+E17</f>
        <v>4354800</v>
      </c>
      <c r="G17" s="22">
        <f>SUMIFS([1]증빙자료!$G$5:$G$999,[1]증빙자료!$F$5:$F$999,C17,[1]증빙자료!$O$5:$O$999,$K$4)</f>
        <v>0</v>
      </c>
      <c r="H17" s="23">
        <f t="shared" si="0"/>
        <v>0</v>
      </c>
      <c r="I17" s="22">
        <f>SUMIFS([1]증빙자료!$G$5:$G$999,[1]증빙자료!$F$5:$F$999,C17,[1]증빙자료!$Q$5:$Q$999,$K$4)</f>
        <v>0</v>
      </c>
      <c r="J17" s="24">
        <f t="shared" si="1"/>
        <v>0</v>
      </c>
    </row>
    <row r="18" spans="1:13" ht="33" customHeight="1" x14ac:dyDescent="0.3">
      <c r="B18" s="73" t="s">
        <v>29</v>
      </c>
      <c r="C18" s="74"/>
      <c r="D18" s="25">
        <f>SUM(D11:D17)</f>
        <v>17093440</v>
      </c>
      <c r="E18" s="25">
        <f>SUM(E11:E17)</f>
        <v>17315560</v>
      </c>
      <c r="F18" s="25">
        <f>D18+E18</f>
        <v>34409000</v>
      </c>
      <c r="G18" s="25">
        <f>SUM(G11:G17)</f>
        <v>274000</v>
      </c>
      <c r="H18" s="19">
        <f>G18/F18</f>
        <v>7.9630329274317773E-3</v>
      </c>
      <c r="I18" s="25">
        <f>SUM(I11:I17)</f>
        <v>274000</v>
      </c>
      <c r="J18" s="20">
        <f t="shared" si="1"/>
        <v>7.9630329274317773E-3</v>
      </c>
    </row>
    <row r="19" spans="1:13" ht="33" customHeight="1" x14ac:dyDescent="0.3">
      <c r="B19" s="26"/>
      <c r="C19" s="27" t="s">
        <v>30</v>
      </c>
      <c r="D19" s="25">
        <f>SUMIFS([1]증빙자료!$G$5:$G$1000,[1]증빙자료!$F$5:$F$1000,C19,[1]증빙자료!$B$5:$B$1000,$K$3)</f>
        <v>65436840</v>
      </c>
      <c r="E19" s="25">
        <f>SUMIFS([1]증빙자료!$G$5:$G$1000,[1]증빙자료!$F$5:$F$1000,C19,[1]증빙자료!$B$5:$B$1000,$L$3)</f>
        <v>48429990</v>
      </c>
      <c r="F19" s="25">
        <f>D19+E19</f>
        <v>113866830</v>
      </c>
      <c r="G19" s="25">
        <f>SUMIFS([1]증빙자료!$G$5:$G$999,[1]증빙자료!$F$5:$F$999,C19,[1]증빙자료!$O$5:$O$999,$K$4)</f>
        <v>0</v>
      </c>
      <c r="H19" s="19">
        <f t="shared" si="0"/>
        <v>0</v>
      </c>
      <c r="I19" s="25">
        <f>SUMIFS([1]증빙자료!$G$5:$G$999,[1]증빙자료!$F$5:$F$999,C19,[1]증빙자료!$Q$5:$Q$999,$K$4)</f>
        <v>5012070</v>
      </c>
      <c r="J19" s="20">
        <f t="shared" si="1"/>
        <v>4.4016945057660781E-2</v>
      </c>
    </row>
    <row r="20" spans="1:13" ht="33" customHeight="1" x14ac:dyDescent="0.3">
      <c r="B20" s="78" t="s">
        <v>31</v>
      </c>
      <c r="C20" s="21" t="s">
        <v>32</v>
      </c>
      <c r="D20" s="28">
        <f>SUMIFS([1]증빙자료!$G$5:$G$1000,[1]증빙자료!$F$5:$F$1000,C20,[1]증빙자료!$B$5:$B$1000,$K$3)</f>
        <v>5137270</v>
      </c>
      <c r="E20" s="28">
        <f>SUMIFS([1]증빙자료!$G$5:$G$1000,[1]증빙자료!$F$5:$F$1000,C20,[1]증빙자료!$B$5:$B$1000,$L$3)</f>
        <v>0</v>
      </c>
      <c r="F20" s="28">
        <f t="shared" si="2"/>
        <v>5137270</v>
      </c>
      <c r="G20" s="28">
        <f>SUMIFS([1]증빙자료!$G$5:$G$999,[1]증빙자료!$F$5:$F$999,C20,[1]증빙자료!$O$5:$O$999,$K$4)</f>
        <v>132000</v>
      </c>
      <c r="H20" s="23">
        <f t="shared" si="0"/>
        <v>2.5694580973941412E-2</v>
      </c>
      <c r="I20" s="28">
        <f>SUMIFS([1]증빙자료!$G$5:$G$999,[1]증빙자료!$F$5:$F$999,C20,[1]증빙자료!$Q$5:$Q$999,$K$4)</f>
        <v>0</v>
      </c>
      <c r="J20" s="24">
        <f t="shared" si="1"/>
        <v>0</v>
      </c>
    </row>
    <row r="21" spans="1:13" ht="33" customHeight="1" x14ac:dyDescent="0.3">
      <c r="B21" s="79"/>
      <c r="C21" s="21" t="s">
        <v>33</v>
      </c>
      <c r="D21" s="28">
        <f>SUMIFS([1]증빙자료!$G$5:$G$1000,[1]증빙자료!$F$5:$F$1000,C21,[1]증빙자료!$B$5:$B$1000,$K$3)</f>
        <v>2877260</v>
      </c>
      <c r="E21" s="28">
        <f>SUMIFS([1]증빙자료!$G$5:$G$1000,[1]증빙자료!$F$5:$F$1000,C21,[1]증빙자료!$B$5:$B$1000,$L$3)</f>
        <v>2736000</v>
      </c>
      <c r="F21" s="28">
        <f t="shared" si="2"/>
        <v>5613260</v>
      </c>
      <c r="G21" s="28">
        <f>SUMIFS([1]증빙자료!$G$5:$G$999,[1]증빙자료!$F$5:$F$999,C21,[1]증빙자료!$O$5:$O$999,$K$4)</f>
        <v>0</v>
      </c>
      <c r="H21" s="23">
        <f t="shared" si="0"/>
        <v>0</v>
      </c>
      <c r="I21" s="28">
        <f>SUMIFS([1]증빙자료!$G$5:$G$999,[1]증빙자료!$F$5:$F$999,C21,[1]증빙자료!$Q$5:$Q$999,$K$4)</f>
        <v>1045000</v>
      </c>
      <c r="J21" s="24">
        <f t="shared" si="1"/>
        <v>0.18616632758860271</v>
      </c>
    </row>
    <row r="22" spans="1:13" ht="33" customHeight="1" x14ac:dyDescent="0.3">
      <c r="B22" s="79"/>
      <c r="C22" s="21" t="s">
        <v>34</v>
      </c>
      <c r="D22" s="28">
        <f>SUMIFS([1]증빙자료!$G$5:$G$1000,[1]증빙자료!$F$5:$F$1000,C22,[1]증빙자료!$B$5:$B$1000,$K$3)</f>
        <v>0</v>
      </c>
      <c r="E22" s="28">
        <f>SUMIFS([1]증빙자료!$G$5:$G$1000,[1]증빙자료!$F$5:$F$1000,C22,[1]증빙자료!$B$5:$B$1000,$L$3)</f>
        <v>0</v>
      </c>
      <c r="F22" s="28">
        <f t="shared" si="2"/>
        <v>0</v>
      </c>
      <c r="G22" s="28">
        <f>SUMIFS([1]증빙자료!$G$5:$G$999,[1]증빙자료!$F$5:$F$999,C22,[1]증빙자료!$O$5:$O$999,$K$4)</f>
        <v>0</v>
      </c>
      <c r="H22" s="23" t="e">
        <f t="shared" si="0"/>
        <v>#DIV/0!</v>
      </c>
      <c r="I22" s="28">
        <f>SUMIFS([1]증빙자료!$G$5:$G$999,[1]증빙자료!$F$5:$F$999,C22,[1]증빙자료!$Q$5:$Q$999,$K$4)</f>
        <v>0</v>
      </c>
      <c r="J22" s="24" t="e">
        <f t="shared" si="1"/>
        <v>#DIV/0!</v>
      </c>
    </row>
    <row r="23" spans="1:13" ht="33" customHeight="1" x14ac:dyDescent="0.3">
      <c r="B23" s="79"/>
      <c r="C23" s="39" t="s">
        <v>35</v>
      </c>
      <c r="D23" s="28">
        <f>SUMIFS([1]증빙자료!$G$5:$G$1000,[1]증빙자료!$F$5:$F$1000,C23,[1]증빙자료!$B$5:$B$1000,$K$3)</f>
        <v>55478240</v>
      </c>
      <c r="E23" s="28">
        <f>SUMIFS([1]증빙자료!$G$5:$G$1000,[1]증빙자료!$F$5:$F$1000,C23,[1]증빙자료!$B$5:$B$1000,$L$3)</f>
        <v>5339400</v>
      </c>
      <c r="F23" s="28">
        <f t="shared" si="2"/>
        <v>60817640</v>
      </c>
      <c r="G23" s="28">
        <f>SUMIFS([1]증빙자료!$G$5:$G$999,[1]증빙자료!$F$5:$F$999,C23,[1]증빙자료!$O$5:$O$999,$K$4)</f>
        <v>0</v>
      </c>
      <c r="H23" s="23">
        <f>G23/F23</f>
        <v>0</v>
      </c>
      <c r="I23" s="28">
        <f>SUMIFS([1]증빙자료!$G$5:$G$999,[1]증빙자료!$F$5:$F$999,C23,[1]증빙자료!$Q$5:$Q$999,$K$4)</f>
        <v>2356020</v>
      </c>
      <c r="J23" s="24">
        <f t="shared" si="1"/>
        <v>3.8739089514160698E-2</v>
      </c>
    </row>
    <row r="24" spans="1:13" ht="33" customHeight="1" x14ac:dyDescent="0.3">
      <c r="B24" s="79"/>
      <c r="C24" s="39" t="s">
        <v>36</v>
      </c>
      <c r="D24" s="28">
        <f>SUMIFS([1]증빙자료!$G$5:$G$1000,[1]증빙자료!$F$5:$F$1000,C24,[1]증빙자료!$B$5:$B$1000,$K$3)</f>
        <v>7117000</v>
      </c>
      <c r="E24" s="28">
        <f>SUMIFS([1]증빙자료!$G$5:$G$1000,[1]증빙자료!$F$5:$F$1000,C24,[1]증빙자료!$B$5:$B$1000,$L$3)</f>
        <v>363000</v>
      </c>
      <c r="F24" s="28">
        <f t="shared" si="2"/>
        <v>7480000</v>
      </c>
      <c r="G24" s="28">
        <f>SUMIFS([1]증빙자료!$G$5:$G$999,[1]증빙자료!$F$5:$F$999,C24,[1]증빙자료!$O$5:$O$999,$K$4)</f>
        <v>0</v>
      </c>
      <c r="H24" s="23">
        <f t="shared" ref="H24:H25" si="4">G24/F24</f>
        <v>0</v>
      </c>
      <c r="I24" s="28">
        <f>SUMIFS([1]증빙자료!$G$5:$G$999,[1]증빙자료!$F$5:$F$999,C24,[1]증빙자료!$Q$5:$Q$999,$K$4)</f>
        <v>0</v>
      </c>
      <c r="J24" s="24">
        <f t="shared" si="1"/>
        <v>0</v>
      </c>
    </row>
    <row r="25" spans="1:13" ht="33" customHeight="1" x14ac:dyDescent="0.3">
      <c r="B25" s="79"/>
      <c r="C25" s="39" t="s">
        <v>37</v>
      </c>
      <c r="D25" s="28">
        <f>SUMIFS([1]증빙자료!$G$5:$G$1000,[1]증빙자료!$F$5:$F$1000,C25,[1]증빙자료!$B$5:$B$1000,$K$3)</f>
        <v>7117000</v>
      </c>
      <c r="E25" s="28">
        <f>SUMIFS([1]증빙자료!$G$5:$G$1000,[1]증빙자료!$F$5:$F$1000,C25,[1]증빙자료!$B$5:$B$1000,$L$3)</f>
        <v>0</v>
      </c>
      <c r="F25" s="28">
        <f t="shared" si="2"/>
        <v>7117000</v>
      </c>
      <c r="G25" s="28">
        <f>SUMIFS([1]증빙자료!$G$5:$G$999,[1]증빙자료!$F$5:$F$999,C25,[1]증빙자료!$O$5:$O$999,$K$4)</f>
        <v>0</v>
      </c>
      <c r="H25" s="23">
        <f t="shared" si="4"/>
        <v>0</v>
      </c>
      <c r="I25" s="28">
        <f>SUMIFS([1]증빙자료!$G$5:$G$999,[1]증빙자료!$F$5:$F$999,C25,[1]증빙자료!$Q$5:$Q$999,$K$4)</f>
        <v>0</v>
      </c>
      <c r="J25" s="24">
        <f t="shared" si="1"/>
        <v>0</v>
      </c>
    </row>
    <row r="26" spans="1:13" ht="33" customHeight="1" x14ac:dyDescent="0.3">
      <c r="B26" s="80"/>
      <c r="C26" s="29" t="s">
        <v>38</v>
      </c>
      <c r="D26" s="25">
        <f>SUM(D20:D22)</f>
        <v>8014530</v>
      </c>
      <c r="E26" s="25">
        <f>SUM(E20:E22)</f>
        <v>2736000</v>
      </c>
      <c r="F26" s="25">
        <f>SUM(F20:F25)</f>
        <v>86165170</v>
      </c>
      <c r="G26" s="25">
        <f>SUM(G20:G25)</f>
        <v>132000</v>
      </c>
      <c r="H26" s="19">
        <f>G26/F26</f>
        <v>1.5319415025816115E-3</v>
      </c>
      <c r="I26" s="25">
        <f>SUM(I20:I25)</f>
        <v>3401020</v>
      </c>
      <c r="J26" s="20">
        <f t="shared" si="1"/>
        <v>3.9470937038712975E-2</v>
      </c>
    </row>
    <row r="27" spans="1:13" ht="33" customHeight="1" thickBot="1" x14ac:dyDescent="0.35">
      <c r="B27" s="69" t="s">
        <v>39</v>
      </c>
      <c r="C27" s="70"/>
      <c r="D27" s="30">
        <f>SUM(D26+D19+D18+D6+D5+D10)</f>
        <v>316484670</v>
      </c>
      <c r="E27" s="30">
        <f t="shared" ref="E27:F27" si="5">SUM(E26+E19+E18+E6+E5+E10)</f>
        <v>140988580</v>
      </c>
      <c r="F27" s="30">
        <f t="shared" si="5"/>
        <v>532887890</v>
      </c>
      <c r="G27" s="30">
        <f>SUM(G26,G19,G18,G6,G5,G10)</f>
        <v>5135540</v>
      </c>
      <c r="H27" s="31">
        <f>G27/F27</f>
        <v>9.6371865384293123E-3</v>
      </c>
      <c r="I27" s="32">
        <f>SUM(I26,I19,I18,I6,I5,I10)</f>
        <v>21200190</v>
      </c>
      <c r="J27" s="33">
        <f t="shared" si="1"/>
        <v>3.9783583747793554E-2</v>
      </c>
    </row>
    <row r="28" spans="1:13" s="38" customFormat="1" ht="19.5" hidden="1" customHeight="1" x14ac:dyDescent="0.3">
      <c r="B28" s="34"/>
      <c r="C28" s="34"/>
      <c r="D28" s="35"/>
      <c r="E28" s="35"/>
      <c r="F28" s="35"/>
      <c r="G28" s="35" t="b">
        <f>G27=[1]증빙자료!O3</f>
        <v>1</v>
      </c>
      <c r="H28" s="36"/>
      <c r="I28" s="37" t="b">
        <f>I27=[1]증빙자료!Q3</f>
        <v>1</v>
      </c>
    </row>
    <row r="29" spans="1:13" s="2" customFormat="1" x14ac:dyDescent="0.3">
      <c r="A29"/>
      <c r="B29"/>
      <c r="C29"/>
      <c r="D29"/>
      <c r="E29"/>
      <c r="F29"/>
      <c r="G29" t="b">
        <f>G27=[1]증빙자료!O3</f>
        <v>1</v>
      </c>
      <c r="I29" s="2" t="b">
        <f>I27=[1]증빙자료!Q3</f>
        <v>1</v>
      </c>
      <c r="K29"/>
      <c r="L29"/>
      <c r="M29"/>
    </row>
  </sheetData>
  <mergeCells count="10">
    <mergeCell ref="B27:C27"/>
    <mergeCell ref="I3:J3"/>
    <mergeCell ref="B10:C10"/>
    <mergeCell ref="B11:B17"/>
    <mergeCell ref="B18:C18"/>
    <mergeCell ref="B20:B26"/>
    <mergeCell ref="B7:B9"/>
    <mergeCell ref="B3:C4"/>
    <mergeCell ref="F3:F4"/>
    <mergeCell ref="G3:H3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J29"/>
  <sheetViews>
    <sheetView tabSelected="1" view="pageBreakPreview" zoomScale="85" zoomScaleNormal="85" zoomScaleSheetLayoutView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" sqref="B1:D1"/>
    </sheetView>
  </sheetViews>
  <sheetFormatPr defaultRowHeight="16.5" x14ac:dyDescent="0.3"/>
  <cols>
    <col min="1" max="1" width="3" customWidth="1"/>
    <col min="2" max="2" width="6" customWidth="1"/>
    <col min="3" max="3" width="18" customWidth="1"/>
    <col min="4" max="4" width="22.25" customWidth="1"/>
    <col min="5" max="5" width="16.25" bestFit="1" customWidth="1"/>
    <col min="6" max="6" width="9.375" style="40" bestFit="1" customWidth="1"/>
    <col min="7" max="7" width="2.125" customWidth="1"/>
    <col min="8" max="9" width="9" customWidth="1"/>
  </cols>
  <sheetData>
    <row r="1" spans="2:10" ht="35.25" customHeight="1" x14ac:dyDescent="0.3">
      <c r="B1" s="89" t="s">
        <v>46</v>
      </c>
      <c r="C1" s="89"/>
      <c r="D1" s="89"/>
    </row>
    <row r="2" spans="2:10" ht="6.75" customHeight="1" thickBot="1" x14ac:dyDescent="0.35"/>
    <row r="3" spans="2:10" ht="29.25" customHeight="1" x14ac:dyDescent="0.3">
      <c r="B3" s="90" t="s">
        <v>48</v>
      </c>
      <c r="C3" s="91"/>
      <c r="D3" s="41" t="s">
        <v>49</v>
      </c>
      <c r="E3" s="96" t="s">
        <v>64</v>
      </c>
      <c r="F3" s="97"/>
      <c r="H3" s="3" t="s">
        <v>41</v>
      </c>
      <c r="I3" t="s">
        <v>42</v>
      </c>
      <c r="J3" t="s">
        <v>43</v>
      </c>
    </row>
    <row r="4" spans="2:10" ht="21.75" customHeight="1" thickBot="1" x14ac:dyDescent="0.35">
      <c r="B4" s="92"/>
      <c r="C4" s="93"/>
      <c r="D4" s="42" t="s">
        <v>50</v>
      </c>
      <c r="E4" s="43" t="s">
        <v>65</v>
      </c>
      <c r="F4" s="44" t="s">
        <v>66</v>
      </c>
      <c r="H4" s="11" t="s">
        <v>0</v>
      </c>
      <c r="I4" s="11" t="s">
        <v>1</v>
      </c>
    </row>
    <row r="5" spans="2:10" ht="33" customHeight="1" x14ac:dyDescent="0.3">
      <c r="B5" s="98"/>
      <c r="C5" s="45" t="s">
        <v>51</v>
      </c>
      <c r="D5" s="46">
        <f>SUMIF([2]증빙자료!$F$6:$F$980,C5,[2]증빙자료!$G$6:$G$980)</f>
        <v>30445700</v>
      </c>
      <c r="E5" s="47">
        <v>4623950</v>
      </c>
      <c r="F5" s="48">
        <v>0.15187530587242204</v>
      </c>
    </row>
    <row r="6" spans="2:10" ht="33" customHeight="1" x14ac:dyDescent="0.3">
      <c r="B6" s="99"/>
      <c r="C6" s="45" t="s">
        <v>15</v>
      </c>
      <c r="D6" s="49">
        <f>SUMIF([2]증빙자료!$F$6:$F$980,C6,[2]증빙자료!$G$6:$G$980)</f>
        <v>135480190</v>
      </c>
      <c r="E6" s="50">
        <v>3490900</v>
      </c>
      <c r="F6" s="51">
        <v>2.5766866727895792E-2</v>
      </c>
    </row>
    <row r="7" spans="2:10" ht="33" customHeight="1" x14ac:dyDescent="0.3">
      <c r="B7" s="105" t="s">
        <v>44</v>
      </c>
      <c r="C7" s="21" t="s">
        <v>52</v>
      </c>
      <c r="D7" s="52">
        <f>SUMIF([2]증빙자료!$F$6:$F$980,C7,[2]증빙자료!$G$6:$G$980)</f>
        <v>187582450</v>
      </c>
      <c r="E7" s="53">
        <v>10040900</v>
      </c>
      <c r="F7" s="54">
        <v>5.3527928652174019E-2</v>
      </c>
      <c r="J7" s="55"/>
    </row>
    <row r="8" spans="2:10" ht="33" customHeight="1" x14ac:dyDescent="0.3">
      <c r="B8" s="106"/>
      <c r="C8" s="21" t="s">
        <v>18</v>
      </c>
      <c r="D8" s="52">
        <f>SUMIF([2]증빙자료!$F$6:$F$980,C8,[2]증빙자료!$G$6:$G$980)</f>
        <v>106231890</v>
      </c>
      <c r="E8" s="53">
        <v>997400</v>
      </c>
      <c r="F8" s="54">
        <v>9.388894427087761E-3</v>
      </c>
    </row>
    <row r="9" spans="2:10" ht="33" customHeight="1" x14ac:dyDescent="0.3">
      <c r="B9" s="106"/>
      <c r="C9" s="39" t="s">
        <v>53</v>
      </c>
      <c r="D9" s="52">
        <f>SUMIF([2]증빙자료!$F$6:$F$980,C9,[2]증빙자료!$G$6:$G$980)</f>
        <v>22568000</v>
      </c>
      <c r="E9" s="53">
        <v>502500</v>
      </c>
      <c r="F9" s="54">
        <v>2.2266040411201702E-2</v>
      </c>
    </row>
    <row r="10" spans="2:10" ht="33" customHeight="1" x14ac:dyDescent="0.3">
      <c r="B10" s="106"/>
      <c r="C10" s="39" t="s">
        <v>54</v>
      </c>
      <c r="D10" s="52">
        <f>SUMIF([2]증빙자료!$F$6:$F$980,C10,[2]증빙자료!$G$6:$G$980)</f>
        <v>132158580</v>
      </c>
      <c r="E10" s="53">
        <v>2812950</v>
      </c>
      <c r="F10" s="54">
        <v>2.1284656660203221E-2</v>
      </c>
    </row>
    <row r="11" spans="2:10" ht="33" customHeight="1" x14ac:dyDescent="0.3">
      <c r="B11" s="107"/>
      <c r="C11" s="108" t="s">
        <v>55</v>
      </c>
      <c r="D11" s="109">
        <f>SUMIF([2]증빙자료!$F$6:$F$980,C11,[2]증빙자료!$G$6:$G$980)</f>
        <v>81459250</v>
      </c>
      <c r="E11" s="53">
        <v>0</v>
      </c>
      <c r="F11" s="54">
        <v>0</v>
      </c>
    </row>
    <row r="12" spans="2:10" ht="33" customHeight="1" x14ac:dyDescent="0.3">
      <c r="B12" s="110"/>
      <c r="C12" s="45" t="s">
        <v>56</v>
      </c>
      <c r="D12" s="56">
        <f>SUM(D7:D11)</f>
        <v>530000170</v>
      </c>
      <c r="E12" s="50">
        <v>14353750</v>
      </c>
      <c r="F12" s="51">
        <v>2.7082538482959353E-2</v>
      </c>
    </row>
    <row r="13" spans="2:10" ht="33" customHeight="1" x14ac:dyDescent="0.3">
      <c r="B13" s="100" t="s">
        <v>57</v>
      </c>
      <c r="C13" s="57" t="s">
        <v>58</v>
      </c>
      <c r="D13" s="52">
        <f>SUMIF([2]증빙자료!$F$6:$F$980,C13,[2]증빙자료!$G$6:$G$980)</f>
        <v>32475500</v>
      </c>
      <c r="E13" s="53">
        <v>1980000</v>
      </c>
      <c r="F13" s="54">
        <v>6.0969038198026203E-2</v>
      </c>
    </row>
    <row r="14" spans="2:10" ht="33" customHeight="1" x14ac:dyDescent="0.3">
      <c r="B14" s="101"/>
      <c r="C14" s="21" t="s">
        <v>23</v>
      </c>
      <c r="D14" s="52">
        <f>SUMIF([2]증빙자료!$F$6:$F$980,C14,[2]증빙자료!$G$6:$G$980)</f>
        <v>17784000</v>
      </c>
      <c r="E14" s="53">
        <v>0</v>
      </c>
      <c r="F14" s="54">
        <v>0</v>
      </c>
    </row>
    <row r="15" spans="2:10" ht="33" customHeight="1" x14ac:dyDescent="0.3">
      <c r="B15" s="101"/>
      <c r="C15" s="21" t="s">
        <v>59</v>
      </c>
      <c r="D15" s="52">
        <f>SUMIF([2]증빙자료!$F$6:$F$980,C15,[2]증빙자료!$G$6:$G$980)</f>
        <v>15908120</v>
      </c>
      <c r="E15" s="53">
        <v>1127700</v>
      </c>
      <c r="F15" s="54">
        <v>7.0888326213279756E-2</v>
      </c>
    </row>
    <row r="16" spans="2:10" ht="33" customHeight="1" x14ac:dyDescent="0.3">
      <c r="B16" s="101"/>
      <c r="C16" s="21" t="s">
        <v>60</v>
      </c>
      <c r="D16" s="52">
        <f>SUMIF([2]증빙자료!$F$6:$F$980,C16,[2]증빙자료!$G$6:$G$980)</f>
        <v>28201680</v>
      </c>
      <c r="E16" s="53">
        <v>847000</v>
      </c>
      <c r="F16" s="54">
        <v>3.0033671752888482E-2</v>
      </c>
    </row>
    <row r="17" spans="2:6" ht="33" customHeight="1" x14ac:dyDescent="0.3">
      <c r="B17" s="101"/>
      <c r="C17" s="21" t="s">
        <v>26</v>
      </c>
      <c r="D17" s="52">
        <f>SUMIF([2]증빙자료!$F$6:$F$980,C17,[2]증빙자료!$G$6:$G$980)</f>
        <v>27484320</v>
      </c>
      <c r="E17" s="53">
        <v>2160060</v>
      </c>
      <c r="F17" s="54">
        <v>7.8592448348731206E-2</v>
      </c>
    </row>
    <row r="18" spans="2:6" ht="33" customHeight="1" x14ac:dyDescent="0.3">
      <c r="B18" s="101"/>
      <c r="C18" s="21" t="s">
        <v>27</v>
      </c>
      <c r="D18" s="52">
        <f>SUMIF([2]증빙자료!$F$6:$F$980,C18,[2]증빙자료!$G$6:$G$980)</f>
        <v>22367900</v>
      </c>
      <c r="E18" s="53">
        <v>1660500</v>
      </c>
      <c r="F18" s="54">
        <v>7.4235846905610275E-2</v>
      </c>
    </row>
    <row r="19" spans="2:6" ht="33" customHeight="1" x14ac:dyDescent="0.3">
      <c r="B19" s="102"/>
      <c r="C19" s="21" t="s">
        <v>28</v>
      </c>
      <c r="D19" s="52">
        <f>SUMIF([2]증빙자료!$F$6:$F$980,C19,[2]증빙자료!$G$6:$G$980)</f>
        <v>7662900</v>
      </c>
      <c r="E19" s="53">
        <v>453000</v>
      </c>
      <c r="F19" s="54">
        <v>5.911600046979603E-2</v>
      </c>
    </row>
    <row r="20" spans="2:6" ht="33" customHeight="1" x14ac:dyDescent="0.3">
      <c r="B20" s="58"/>
      <c r="C20" s="45" t="s">
        <v>45</v>
      </c>
      <c r="D20" s="49">
        <f>SUM(D13:D19)</f>
        <v>151884420</v>
      </c>
      <c r="E20" s="50">
        <v>8228260</v>
      </c>
      <c r="F20" s="51">
        <v>5.4174483465782734E-2</v>
      </c>
    </row>
    <row r="21" spans="2:6" ht="33" customHeight="1" x14ac:dyDescent="0.3">
      <c r="B21" s="59"/>
      <c r="C21" s="45" t="s">
        <v>30</v>
      </c>
      <c r="D21" s="49">
        <f>SUMIF([2]증빙자료!$F$6:$F$980,C21,[2]증빙자료!$G$6:$G$980)</f>
        <v>228355230</v>
      </c>
      <c r="E21" s="50">
        <v>136109500</v>
      </c>
      <c r="F21" s="51">
        <v>0.59604284079677095</v>
      </c>
    </row>
    <row r="22" spans="2:6" ht="33" customHeight="1" x14ac:dyDescent="0.3">
      <c r="B22" s="103" t="s">
        <v>61</v>
      </c>
      <c r="C22" s="21" t="s">
        <v>32</v>
      </c>
      <c r="D22" s="52">
        <f>SUMIF([2]증빙자료!$F$6:$F$980,C22,[2]증빙자료!$G$6:$G$980)</f>
        <v>9952511</v>
      </c>
      <c r="E22" s="53">
        <v>105600</v>
      </c>
      <c r="F22" s="54">
        <v>1.0610387670006091E-2</v>
      </c>
    </row>
    <row r="23" spans="2:6" ht="33" customHeight="1" x14ac:dyDescent="0.3">
      <c r="B23" s="104"/>
      <c r="C23" s="21" t="s">
        <v>33</v>
      </c>
      <c r="D23" s="52">
        <f>SUMIF([2]증빙자료!$F$6:$F$980,C23,[2]증빙자료!$G$6:$G$980)</f>
        <v>3578700</v>
      </c>
      <c r="E23" s="53">
        <v>0</v>
      </c>
      <c r="F23" s="54">
        <v>0</v>
      </c>
    </row>
    <row r="24" spans="2:6" ht="33" customHeight="1" x14ac:dyDescent="0.3">
      <c r="B24" s="104"/>
      <c r="C24" s="39" t="s">
        <v>34</v>
      </c>
      <c r="D24" s="52">
        <f>SUMIF([2]증빙자료!$F$6:$F$980,C24,[2]증빙자료!$G$6:$G$980)</f>
        <v>0</v>
      </c>
      <c r="E24" s="53">
        <v>0</v>
      </c>
      <c r="F24" s="54" t="e">
        <v>#DIV/0!</v>
      </c>
    </row>
    <row r="25" spans="2:6" ht="33" customHeight="1" x14ac:dyDescent="0.3">
      <c r="B25" s="68"/>
      <c r="C25" s="39" t="s">
        <v>62</v>
      </c>
      <c r="D25" s="52">
        <f>SUMIF([2]증빙자료!$F$6:$F$980,C25,[2]증빙자료!$G$6:$G$980)</f>
        <v>29339408</v>
      </c>
      <c r="E25" s="53">
        <v>3960000</v>
      </c>
      <c r="F25" s="54">
        <v>0.13497204851577102</v>
      </c>
    </row>
    <row r="26" spans="2:6" ht="33" customHeight="1" x14ac:dyDescent="0.3">
      <c r="B26" s="68"/>
      <c r="C26" s="39" t="s">
        <v>36</v>
      </c>
      <c r="D26" s="52">
        <f>SUMIF([2]증빙자료!$F$6:$F$980,C26,[2]증빙자료!$G$6:$G$980)</f>
        <v>1548703</v>
      </c>
      <c r="E26" s="53">
        <v>332600</v>
      </c>
      <c r="F26" s="54">
        <v>0.21476035108087219</v>
      </c>
    </row>
    <row r="27" spans="2:6" ht="33" customHeight="1" x14ac:dyDescent="0.3">
      <c r="B27" s="68"/>
      <c r="C27" s="39" t="s">
        <v>37</v>
      </c>
      <c r="D27" s="52">
        <f>SUMIF([2]증빙자료!$F$6:$F$980,C27,[2]증빙자료!$G$6:$G$980)</f>
        <v>1209308</v>
      </c>
      <c r="E27" s="53">
        <v>0</v>
      </c>
      <c r="F27" s="54">
        <v>0</v>
      </c>
    </row>
    <row r="28" spans="2:6" s="38" customFormat="1" ht="16.5" customHeight="1" thickBot="1" x14ac:dyDescent="0.35">
      <c r="B28" s="60"/>
      <c r="C28" s="61" t="s">
        <v>63</v>
      </c>
      <c r="D28" s="62">
        <f>SUM(D22:D27)</f>
        <v>45628630</v>
      </c>
      <c r="E28" s="63">
        <v>4398200</v>
      </c>
      <c r="F28" s="64">
        <v>9.6391235064475972E-2</v>
      </c>
    </row>
    <row r="29" spans="2:6" ht="30.75" customHeight="1" thickBot="1" x14ac:dyDescent="0.35">
      <c r="B29" s="94" t="s">
        <v>39</v>
      </c>
      <c r="C29" s="95"/>
      <c r="D29" s="65">
        <f>D28+D21+D20+D6+D5+D12</f>
        <v>1121794340</v>
      </c>
      <c r="E29" s="66">
        <v>171204560</v>
      </c>
      <c r="F29" s="67">
        <v>0.15261670869189803</v>
      </c>
    </row>
  </sheetData>
  <mergeCells count="8">
    <mergeCell ref="B29:C29"/>
    <mergeCell ref="B1:D1"/>
    <mergeCell ref="B3:C4"/>
    <mergeCell ref="E3:F3"/>
    <mergeCell ref="B5:B6"/>
    <mergeCell ref="B7:B11"/>
    <mergeCell ref="B13:B19"/>
    <mergeCell ref="B22:B2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2022년-중증장애인, 표준사업장</vt:lpstr>
      <vt:lpstr>2022년-장애인기업</vt:lpstr>
      <vt:lpstr>'2022년-장애인기업'!Print_Area</vt:lpstr>
      <vt:lpstr>'2022년-중증장애인, 표준사업장'!Print_Area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조유연</dc:creator>
  <cp:lastModifiedBy>강성민</cp:lastModifiedBy>
  <dcterms:created xsi:type="dcterms:W3CDTF">2021-08-30T01:02:49Z</dcterms:created>
  <dcterms:modified xsi:type="dcterms:W3CDTF">2023-08-29T01:50:25Z</dcterms:modified>
</cp:coreProperties>
</file>